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体检人员名单" sheetId="61" r:id="rId1"/>
  </sheets>
  <definedNames>
    <definedName name="_xlnm._FilterDatabase" localSheetId="0" hidden="1">体检人员名单!$A$2:$M$46</definedName>
    <definedName name="_xlnm.Print_Titles" localSheetId="0">体检人员名单!$2:$3</definedName>
  </definedNames>
  <calcPr calcId="144525"/>
</workbook>
</file>

<file path=xl/sharedStrings.xml><?xml version="1.0" encoding="utf-8"?>
<sst xmlns="http://schemas.openxmlformats.org/spreadsheetml/2006/main" count="145" uniqueCount="102">
  <si>
    <t>附件2</t>
  </si>
  <si>
    <t>夷陵区2020年卫生健康局所属事业单位第二次专项公开招聘体检人员名单</t>
  </si>
  <si>
    <t>序号</t>
  </si>
  <si>
    <t>招聘单位</t>
  </si>
  <si>
    <t>招聘
岗位</t>
  </si>
  <si>
    <t>招聘
职数</t>
  </si>
  <si>
    <t>姓名</t>
  </si>
  <si>
    <t>准考证号</t>
  </si>
  <si>
    <t>笔试
成绩</t>
  </si>
  <si>
    <t>笔试
成绩*40%</t>
  </si>
  <si>
    <t>面试
成绩</t>
  </si>
  <si>
    <t>面试
成绩*60%</t>
  </si>
  <si>
    <t>综合
成绩</t>
  </si>
  <si>
    <t>排名</t>
  </si>
  <si>
    <t>备注</t>
  </si>
  <si>
    <t>乡镇卫生院</t>
  </si>
  <si>
    <t>医疗</t>
  </si>
  <si>
    <t>郭婷婷</t>
  </si>
  <si>
    <t>71</t>
  </si>
  <si>
    <t>杜丽芝</t>
  </si>
  <si>
    <t>20</t>
  </si>
  <si>
    <t>牟钦</t>
  </si>
  <si>
    <t>61</t>
  </si>
  <si>
    <t>刘芳</t>
  </si>
  <si>
    <t>70</t>
  </si>
  <si>
    <t>张芬</t>
  </si>
  <si>
    <t>33</t>
  </si>
  <si>
    <t>宋桂琼</t>
  </si>
  <si>
    <t>50</t>
  </si>
  <si>
    <t>易萌萌</t>
  </si>
  <si>
    <t>47</t>
  </si>
  <si>
    <t>黄洁</t>
  </si>
  <si>
    <t>64</t>
  </si>
  <si>
    <t>严格</t>
  </si>
  <si>
    <t>38</t>
  </si>
  <si>
    <t>聂小飞</t>
  </si>
  <si>
    <t>62</t>
  </si>
  <si>
    <t>周玉婷</t>
  </si>
  <si>
    <t>21</t>
  </si>
  <si>
    <t>卢浩东</t>
  </si>
  <si>
    <t>69</t>
  </si>
  <si>
    <t>张子轩</t>
  </si>
  <si>
    <t>66</t>
  </si>
  <si>
    <t>冯俊璇</t>
  </si>
  <si>
    <t>17</t>
  </si>
  <si>
    <t>刘伟</t>
  </si>
  <si>
    <t>30</t>
  </si>
  <si>
    <t>向晓</t>
  </si>
  <si>
    <t>2</t>
  </si>
  <si>
    <t>孙禹</t>
  </si>
  <si>
    <t>58</t>
  </si>
  <si>
    <t>陈彩云</t>
  </si>
  <si>
    <t>49</t>
  </si>
  <si>
    <t>护理</t>
  </si>
  <si>
    <t>杨小琼</t>
  </si>
  <si>
    <t>175</t>
  </si>
  <si>
    <t>胡云芳</t>
  </si>
  <si>
    <t>125</t>
  </si>
  <si>
    <t>韩万莉</t>
  </si>
  <si>
    <t>黄琳丽</t>
  </si>
  <si>
    <t>32</t>
  </si>
  <si>
    <t>郎英</t>
  </si>
  <si>
    <t>148</t>
  </si>
  <si>
    <t>常秋月</t>
  </si>
  <si>
    <t>80</t>
  </si>
  <si>
    <t>韩亚秦</t>
  </si>
  <si>
    <t>186</t>
  </si>
  <si>
    <t>杨燕群</t>
  </si>
  <si>
    <t>59</t>
  </si>
  <si>
    <t>杨慧慧</t>
  </si>
  <si>
    <t>205</t>
  </si>
  <si>
    <t>张君</t>
  </si>
  <si>
    <t>89</t>
  </si>
  <si>
    <t>陈苗</t>
  </si>
  <si>
    <t>4</t>
  </si>
  <si>
    <t>李梦杰</t>
  </si>
  <si>
    <t>41</t>
  </si>
  <si>
    <t>康复理疗</t>
  </si>
  <si>
    <t>罗继伟</t>
  </si>
  <si>
    <t>付金梅</t>
  </si>
  <si>
    <t>11</t>
  </si>
  <si>
    <t>罗雪锐</t>
  </si>
  <si>
    <t>12</t>
  </si>
  <si>
    <t>邓雪莲</t>
  </si>
  <si>
    <t>13</t>
  </si>
  <si>
    <t>检验</t>
  </si>
  <si>
    <t>黄彦修</t>
  </si>
  <si>
    <t>14</t>
  </si>
  <si>
    <t>谢晓莹</t>
  </si>
  <si>
    <t>19</t>
  </si>
  <si>
    <t>秦颖</t>
  </si>
  <si>
    <t>22</t>
  </si>
  <si>
    <t>药剂</t>
  </si>
  <si>
    <t>覃慧俐</t>
  </si>
  <si>
    <t>易真</t>
  </si>
  <si>
    <t>3</t>
  </si>
  <si>
    <t>谭之勇</t>
  </si>
  <si>
    <t>31</t>
  </si>
  <si>
    <t>医学影像</t>
  </si>
  <si>
    <t>廖春蕾</t>
  </si>
  <si>
    <t>付德臣</t>
  </si>
  <si>
    <t>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</si>
</sst>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0"/>
      <name val="黑体"/>
      <charset val="134"/>
    </font>
    <font>
      <sz val="15"/>
      <color indexed="8"/>
      <name val="方正小标宋简体"/>
      <charset val="134"/>
    </font>
    <font>
      <sz val="11"/>
      <color indexed="8"/>
      <name val="黑体"/>
      <charset val="134"/>
    </font>
    <font>
      <sz val="9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/>
    <xf numFmtId="176" fontId="0" fillId="0" borderId="0" xfId="0" applyNumberFormat="1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36" zoomScaleNormal="136" workbookViewId="0">
      <selection activeCell="I3" sqref="I3"/>
    </sheetView>
  </sheetViews>
  <sheetFormatPr defaultColWidth="9" defaultRowHeight="14.25"/>
  <cols>
    <col min="1" max="1" width="5" customWidth="1"/>
    <col min="2" max="2" width="5.25" customWidth="1"/>
    <col min="3" max="3" width="7.875" customWidth="1"/>
    <col min="4" max="4" width="5.25" customWidth="1"/>
    <col min="5" max="5" width="7.75" customWidth="1"/>
    <col min="6" max="6" width="5.5" customWidth="1"/>
    <col min="7" max="7" width="7.625" style="1" customWidth="1"/>
    <col min="8" max="8" width="8.75" style="1" customWidth="1"/>
    <col min="9" max="9" width="8" style="1" customWidth="1"/>
    <col min="10" max="10" width="7.75" style="1" customWidth="1"/>
    <col min="11" max="11" width="7" style="1" customWidth="1"/>
    <col min="12" max="12" width="5.375" customWidth="1"/>
    <col min="13" max="13" width="5.125" customWidth="1"/>
  </cols>
  <sheetData>
    <row r="1" spans="1:1">
      <c r="A1" s="2" t="s">
        <v>0</v>
      </c>
    </row>
    <row r="2" ht="23.2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  <c r="K2" s="11"/>
      <c r="L2" s="3"/>
      <c r="M2" s="3"/>
    </row>
    <row r="3" ht="30.7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13" t="s">
        <v>11</v>
      </c>
      <c r="K3" s="13" t="s">
        <v>12</v>
      </c>
      <c r="L3" s="12" t="s">
        <v>13</v>
      </c>
      <c r="M3" s="12" t="s">
        <v>14</v>
      </c>
    </row>
    <row r="4" ht="15.6" customHeight="1" spans="1:13">
      <c r="A4" s="6">
        <v>1</v>
      </c>
      <c r="B4" s="7" t="s">
        <v>15</v>
      </c>
      <c r="C4" s="6" t="s">
        <v>16</v>
      </c>
      <c r="D4" s="7">
        <v>18</v>
      </c>
      <c r="E4" s="6" t="s">
        <v>17</v>
      </c>
      <c r="F4" s="6" t="s">
        <v>18</v>
      </c>
      <c r="G4" s="8">
        <v>74</v>
      </c>
      <c r="H4" s="8">
        <f t="shared" ref="H4:H21" si="0">G4*0.4</f>
        <v>29.6</v>
      </c>
      <c r="I4" s="8">
        <v>84.38</v>
      </c>
      <c r="J4" s="8">
        <f t="shared" ref="J4:J21" si="1">I4*0.6</f>
        <v>50.628</v>
      </c>
      <c r="K4" s="8">
        <f t="shared" ref="K4:K21" si="2">H4+J4</f>
        <v>80.228</v>
      </c>
      <c r="L4" s="6">
        <f t="shared" ref="L4:L21" si="3">RANK(K4,$K$4:$K$21)</f>
        <v>1</v>
      </c>
      <c r="M4" s="6"/>
    </row>
    <row r="5" ht="15.6" customHeight="1" spans="1:13">
      <c r="A5" s="6">
        <v>2</v>
      </c>
      <c r="B5" s="9"/>
      <c r="C5" s="6" t="s">
        <v>16</v>
      </c>
      <c r="D5" s="9"/>
      <c r="E5" s="6" t="s">
        <v>19</v>
      </c>
      <c r="F5" s="6" t="s">
        <v>20</v>
      </c>
      <c r="G5" s="8">
        <v>72</v>
      </c>
      <c r="H5" s="8">
        <f t="shared" si="0"/>
        <v>28.8</v>
      </c>
      <c r="I5" s="8">
        <v>85.28</v>
      </c>
      <c r="J5" s="8">
        <f t="shared" si="1"/>
        <v>51.168</v>
      </c>
      <c r="K5" s="8">
        <f t="shared" si="2"/>
        <v>79.968</v>
      </c>
      <c r="L5" s="6">
        <f t="shared" si="3"/>
        <v>2</v>
      </c>
      <c r="M5" s="6"/>
    </row>
    <row r="6" ht="15.6" customHeight="1" spans="1:13">
      <c r="A6" s="6">
        <v>3</v>
      </c>
      <c r="B6" s="9"/>
      <c r="C6" s="6" t="s">
        <v>16</v>
      </c>
      <c r="D6" s="9"/>
      <c r="E6" s="6" t="s">
        <v>21</v>
      </c>
      <c r="F6" s="6" t="s">
        <v>22</v>
      </c>
      <c r="G6" s="8">
        <v>68</v>
      </c>
      <c r="H6" s="8">
        <f t="shared" si="0"/>
        <v>27.2</v>
      </c>
      <c r="I6" s="8">
        <v>82.64</v>
      </c>
      <c r="J6" s="8">
        <f t="shared" si="1"/>
        <v>49.584</v>
      </c>
      <c r="K6" s="8">
        <f t="shared" si="2"/>
        <v>76.784</v>
      </c>
      <c r="L6" s="6">
        <f t="shared" si="3"/>
        <v>3</v>
      </c>
      <c r="M6" s="6"/>
    </row>
    <row r="7" ht="15.6" customHeight="1" spans="1:13">
      <c r="A7" s="6">
        <v>4</v>
      </c>
      <c r="B7" s="9"/>
      <c r="C7" s="6" t="s">
        <v>16</v>
      </c>
      <c r="D7" s="9"/>
      <c r="E7" s="6" t="s">
        <v>23</v>
      </c>
      <c r="F7" s="6" t="s">
        <v>24</v>
      </c>
      <c r="G7" s="8">
        <v>72</v>
      </c>
      <c r="H7" s="8">
        <f t="shared" si="0"/>
        <v>28.8</v>
      </c>
      <c r="I7" s="8">
        <v>79.52</v>
      </c>
      <c r="J7" s="8">
        <f t="shared" si="1"/>
        <v>47.712</v>
      </c>
      <c r="K7" s="8">
        <f t="shared" si="2"/>
        <v>76.512</v>
      </c>
      <c r="L7" s="6">
        <f t="shared" si="3"/>
        <v>4</v>
      </c>
      <c r="M7" s="6"/>
    </row>
    <row r="8" ht="15.6" customHeight="1" spans="1:13">
      <c r="A8" s="6">
        <v>5</v>
      </c>
      <c r="B8" s="9"/>
      <c r="C8" s="6" t="s">
        <v>16</v>
      </c>
      <c r="D8" s="9"/>
      <c r="E8" s="6" t="s">
        <v>25</v>
      </c>
      <c r="F8" s="6" t="s">
        <v>26</v>
      </c>
      <c r="G8" s="8">
        <v>70.5</v>
      </c>
      <c r="H8" s="8">
        <f t="shared" si="0"/>
        <v>28.2</v>
      </c>
      <c r="I8" s="8">
        <v>80.22</v>
      </c>
      <c r="J8" s="8">
        <f t="shared" si="1"/>
        <v>48.132</v>
      </c>
      <c r="K8" s="8">
        <f t="shared" si="2"/>
        <v>76.332</v>
      </c>
      <c r="L8" s="6">
        <f t="shared" si="3"/>
        <v>5</v>
      </c>
      <c r="M8" s="6"/>
    </row>
    <row r="9" ht="15.6" customHeight="1" spans="1:13">
      <c r="A9" s="6">
        <v>6</v>
      </c>
      <c r="B9" s="9"/>
      <c r="C9" s="6" t="s">
        <v>16</v>
      </c>
      <c r="D9" s="9"/>
      <c r="E9" s="6" t="s">
        <v>27</v>
      </c>
      <c r="F9" s="6" t="s">
        <v>28</v>
      </c>
      <c r="G9" s="8">
        <v>67.5</v>
      </c>
      <c r="H9" s="8">
        <f t="shared" si="0"/>
        <v>27</v>
      </c>
      <c r="I9" s="8">
        <v>81.82</v>
      </c>
      <c r="J9" s="8">
        <f t="shared" si="1"/>
        <v>49.092</v>
      </c>
      <c r="K9" s="8">
        <f t="shared" si="2"/>
        <v>76.092</v>
      </c>
      <c r="L9" s="6">
        <f t="shared" si="3"/>
        <v>6</v>
      </c>
      <c r="M9" s="6"/>
    </row>
    <row r="10" ht="15.6" customHeight="1" spans="1:13">
      <c r="A10" s="6">
        <v>7</v>
      </c>
      <c r="B10" s="9"/>
      <c r="C10" s="6" t="s">
        <v>16</v>
      </c>
      <c r="D10" s="9"/>
      <c r="E10" s="6" t="s">
        <v>29</v>
      </c>
      <c r="F10" s="6" t="s">
        <v>30</v>
      </c>
      <c r="G10" s="8">
        <v>64.5</v>
      </c>
      <c r="H10" s="8">
        <f t="shared" si="0"/>
        <v>25.8</v>
      </c>
      <c r="I10" s="8">
        <v>82.88</v>
      </c>
      <c r="J10" s="8">
        <f t="shared" si="1"/>
        <v>49.728</v>
      </c>
      <c r="K10" s="8">
        <f t="shared" si="2"/>
        <v>75.528</v>
      </c>
      <c r="L10" s="6">
        <f t="shared" si="3"/>
        <v>7</v>
      </c>
      <c r="M10" s="6"/>
    </row>
    <row r="11" ht="15.6" customHeight="1" spans="1:13">
      <c r="A11" s="6">
        <v>8</v>
      </c>
      <c r="B11" s="9"/>
      <c r="C11" s="6" t="s">
        <v>16</v>
      </c>
      <c r="D11" s="9"/>
      <c r="E11" s="6" t="s">
        <v>31</v>
      </c>
      <c r="F11" s="6" t="s">
        <v>32</v>
      </c>
      <c r="G11" s="8">
        <v>66</v>
      </c>
      <c r="H11" s="8">
        <f t="shared" si="0"/>
        <v>26.4</v>
      </c>
      <c r="I11" s="8">
        <v>81.54</v>
      </c>
      <c r="J11" s="8">
        <f t="shared" si="1"/>
        <v>48.924</v>
      </c>
      <c r="K11" s="8">
        <f t="shared" si="2"/>
        <v>75.324</v>
      </c>
      <c r="L11" s="6">
        <f t="shared" si="3"/>
        <v>8</v>
      </c>
      <c r="M11" s="6"/>
    </row>
    <row r="12" ht="15.6" customHeight="1" spans="1:13">
      <c r="A12" s="6">
        <v>9</v>
      </c>
      <c r="B12" s="9"/>
      <c r="C12" s="6" t="s">
        <v>16</v>
      </c>
      <c r="D12" s="9"/>
      <c r="E12" s="6" t="s">
        <v>33</v>
      </c>
      <c r="F12" s="6" t="s">
        <v>34</v>
      </c>
      <c r="G12" s="8">
        <v>66.5</v>
      </c>
      <c r="H12" s="8">
        <f t="shared" si="0"/>
        <v>26.6</v>
      </c>
      <c r="I12" s="8">
        <v>80.96</v>
      </c>
      <c r="J12" s="8">
        <f t="shared" si="1"/>
        <v>48.576</v>
      </c>
      <c r="K12" s="8">
        <f t="shared" si="2"/>
        <v>75.176</v>
      </c>
      <c r="L12" s="6">
        <f t="shared" si="3"/>
        <v>9</v>
      </c>
      <c r="M12" s="6"/>
    </row>
    <row r="13" ht="15.6" customHeight="1" spans="1:13">
      <c r="A13" s="6">
        <v>10</v>
      </c>
      <c r="B13" s="9"/>
      <c r="C13" s="6" t="s">
        <v>16</v>
      </c>
      <c r="D13" s="9"/>
      <c r="E13" s="6" t="s">
        <v>35</v>
      </c>
      <c r="F13" s="6" t="s">
        <v>36</v>
      </c>
      <c r="G13" s="8">
        <v>68.5</v>
      </c>
      <c r="H13" s="8">
        <f t="shared" si="0"/>
        <v>27.4</v>
      </c>
      <c r="I13" s="8">
        <v>79.56</v>
      </c>
      <c r="J13" s="8">
        <f t="shared" si="1"/>
        <v>47.736</v>
      </c>
      <c r="K13" s="8">
        <f t="shared" si="2"/>
        <v>75.136</v>
      </c>
      <c r="L13" s="6">
        <f t="shared" si="3"/>
        <v>10</v>
      </c>
      <c r="M13" s="6"/>
    </row>
    <row r="14" ht="15.6" customHeight="1" spans="1:13">
      <c r="A14" s="6">
        <v>11</v>
      </c>
      <c r="B14" s="9"/>
      <c r="C14" s="6" t="s">
        <v>16</v>
      </c>
      <c r="D14" s="9"/>
      <c r="E14" s="6" t="s">
        <v>37</v>
      </c>
      <c r="F14" s="6" t="s">
        <v>38</v>
      </c>
      <c r="G14" s="8">
        <v>70.5</v>
      </c>
      <c r="H14" s="8">
        <f t="shared" si="0"/>
        <v>28.2</v>
      </c>
      <c r="I14" s="8">
        <v>77.58</v>
      </c>
      <c r="J14" s="8">
        <f t="shared" si="1"/>
        <v>46.548</v>
      </c>
      <c r="K14" s="8">
        <f t="shared" si="2"/>
        <v>74.748</v>
      </c>
      <c r="L14" s="6">
        <f t="shared" si="3"/>
        <v>11</v>
      </c>
      <c r="M14" s="6"/>
    </row>
    <row r="15" ht="15.6" customHeight="1" spans="1:13">
      <c r="A15" s="6">
        <v>12</v>
      </c>
      <c r="B15" s="9"/>
      <c r="C15" s="6" t="s">
        <v>16</v>
      </c>
      <c r="D15" s="9"/>
      <c r="E15" s="6" t="s">
        <v>39</v>
      </c>
      <c r="F15" s="6" t="s">
        <v>40</v>
      </c>
      <c r="G15" s="8">
        <v>64</v>
      </c>
      <c r="H15" s="8">
        <f t="shared" si="0"/>
        <v>25.6</v>
      </c>
      <c r="I15" s="8">
        <v>81.46</v>
      </c>
      <c r="J15" s="8">
        <f t="shared" si="1"/>
        <v>48.876</v>
      </c>
      <c r="K15" s="8">
        <f t="shared" si="2"/>
        <v>74.476</v>
      </c>
      <c r="L15" s="6">
        <f t="shared" si="3"/>
        <v>12</v>
      </c>
      <c r="M15" s="6"/>
    </row>
    <row r="16" ht="15.6" customHeight="1" spans="1:13">
      <c r="A16" s="6">
        <v>13</v>
      </c>
      <c r="B16" s="9"/>
      <c r="C16" s="6" t="s">
        <v>16</v>
      </c>
      <c r="D16" s="9"/>
      <c r="E16" s="6" t="s">
        <v>41</v>
      </c>
      <c r="F16" s="6" t="s">
        <v>42</v>
      </c>
      <c r="G16" s="8">
        <v>70.5</v>
      </c>
      <c r="H16" s="8">
        <f t="shared" si="0"/>
        <v>28.2</v>
      </c>
      <c r="I16" s="8">
        <v>76.92</v>
      </c>
      <c r="J16" s="8">
        <f t="shared" si="1"/>
        <v>46.152</v>
      </c>
      <c r="K16" s="8">
        <f t="shared" si="2"/>
        <v>74.352</v>
      </c>
      <c r="L16" s="6">
        <f t="shared" si="3"/>
        <v>13</v>
      </c>
      <c r="M16" s="6"/>
    </row>
    <row r="17" ht="15.6" customHeight="1" spans="1:13">
      <c r="A17" s="6">
        <v>14</v>
      </c>
      <c r="B17" s="9"/>
      <c r="C17" s="6" t="s">
        <v>16</v>
      </c>
      <c r="D17" s="9"/>
      <c r="E17" s="6" t="s">
        <v>43</v>
      </c>
      <c r="F17" s="6" t="s">
        <v>44</v>
      </c>
      <c r="G17" s="8">
        <v>60.5</v>
      </c>
      <c r="H17" s="8">
        <f t="shared" si="0"/>
        <v>24.2</v>
      </c>
      <c r="I17" s="8">
        <v>83.3</v>
      </c>
      <c r="J17" s="8">
        <f t="shared" si="1"/>
        <v>49.98</v>
      </c>
      <c r="K17" s="8">
        <f t="shared" si="2"/>
        <v>74.18</v>
      </c>
      <c r="L17" s="6">
        <f t="shared" si="3"/>
        <v>14</v>
      </c>
      <c r="M17" s="6"/>
    </row>
    <row r="18" ht="15.6" customHeight="1" spans="1:13">
      <c r="A18" s="6">
        <v>15</v>
      </c>
      <c r="B18" s="9"/>
      <c r="C18" s="6" t="s">
        <v>16</v>
      </c>
      <c r="D18" s="9"/>
      <c r="E18" s="6" t="s">
        <v>45</v>
      </c>
      <c r="F18" s="6" t="s">
        <v>46</v>
      </c>
      <c r="G18" s="8">
        <v>63</v>
      </c>
      <c r="H18" s="8">
        <f t="shared" si="0"/>
        <v>25.2</v>
      </c>
      <c r="I18" s="8">
        <v>80.94</v>
      </c>
      <c r="J18" s="8">
        <f t="shared" si="1"/>
        <v>48.564</v>
      </c>
      <c r="K18" s="8">
        <f t="shared" si="2"/>
        <v>73.764</v>
      </c>
      <c r="L18" s="6">
        <f t="shared" si="3"/>
        <v>15</v>
      </c>
      <c r="M18" s="6"/>
    </row>
    <row r="19" ht="15.6" customHeight="1" spans="1:13">
      <c r="A19" s="6">
        <v>16</v>
      </c>
      <c r="B19" s="9"/>
      <c r="C19" s="6" t="s">
        <v>16</v>
      </c>
      <c r="D19" s="9"/>
      <c r="E19" s="6" t="s">
        <v>47</v>
      </c>
      <c r="F19" s="6" t="s">
        <v>48</v>
      </c>
      <c r="G19" s="8">
        <v>62.5</v>
      </c>
      <c r="H19" s="8">
        <f t="shared" si="0"/>
        <v>25</v>
      </c>
      <c r="I19" s="8">
        <v>80.84</v>
      </c>
      <c r="J19" s="8">
        <f t="shared" si="1"/>
        <v>48.504</v>
      </c>
      <c r="K19" s="8">
        <f t="shared" si="2"/>
        <v>73.504</v>
      </c>
      <c r="L19" s="6">
        <f t="shared" si="3"/>
        <v>16</v>
      </c>
      <c r="M19" s="6"/>
    </row>
    <row r="20" ht="15.6" customHeight="1" spans="1:13">
      <c r="A20" s="6">
        <v>17</v>
      </c>
      <c r="B20" s="9"/>
      <c r="C20" s="6" t="s">
        <v>16</v>
      </c>
      <c r="D20" s="9"/>
      <c r="E20" s="6" t="s">
        <v>49</v>
      </c>
      <c r="F20" s="6" t="s">
        <v>50</v>
      </c>
      <c r="G20" s="8">
        <v>68</v>
      </c>
      <c r="H20" s="8">
        <f t="shared" si="0"/>
        <v>27.2</v>
      </c>
      <c r="I20" s="8">
        <v>77</v>
      </c>
      <c r="J20" s="8">
        <f t="shared" si="1"/>
        <v>46.2</v>
      </c>
      <c r="K20" s="8">
        <f t="shared" si="2"/>
        <v>73.4</v>
      </c>
      <c r="L20" s="6">
        <f t="shared" si="3"/>
        <v>17</v>
      </c>
      <c r="M20" s="6"/>
    </row>
    <row r="21" ht="15.6" customHeight="1" spans="1:13">
      <c r="A21" s="6">
        <v>18</v>
      </c>
      <c r="B21" s="9"/>
      <c r="C21" s="6" t="s">
        <v>16</v>
      </c>
      <c r="D21" s="10"/>
      <c r="E21" s="6" t="s">
        <v>51</v>
      </c>
      <c r="F21" s="6" t="s">
        <v>52</v>
      </c>
      <c r="G21" s="8">
        <v>68.5</v>
      </c>
      <c r="H21" s="8">
        <f t="shared" si="0"/>
        <v>27.4</v>
      </c>
      <c r="I21" s="8">
        <v>76.44</v>
      </c>
      <c r="J21" s="8">
        <f t="shared" si="1"/>
        <v>45.864</v>
      </c>
      <c r="K21" s="8">
        <f t="shared" si="2"/>
        <v>73.264</v>
      </c>
      <c r="L21" s="6">
        <f t="shared" si="3"/>
        <v>18</v>
      </c>
      <c r="M21" s="6"/>
    </row>
    <row r="22" ht="15.6" customHeight="1" spans="1:13">
      <c r="A22" s="6">
        <v>19</v>
      </c>
      <c r="B22" s="9"/>
      <c r="C22" s="6" t="s">
        <v>53</v>
      </c>
      <c r="D22" s="7">
        <v>12</v>
      </c>
      <c r="E22" s="6" t="s">
        <v>54</v>
      </c>
      <c r="F22" s="6" t="s">
        <v>55</v>
      </c>
      <c r="G22" s="8">
        <v>83</v>
      </c>
      <c r="H22" s="8">
        <f t="shared" ref="H22:H29" si="4">G22*0.4</f>
        <v>33.2</v>
      </c>
      <c r="I22" s="8">
        <v>78.38</v>
      </c>
      <c r="J22" s="8">
        <f t="shared" ref="J22:J29" si="5">I22*0.6</f>
        <v>47.028</v>
      </c>
      <c r="K22" s="8">
        <f t="shared" ref="K22:K29" si="6">H22+J22</f>
        <v>80.228</v>
      </c>
      <c r="L22" s="6">
        <v>1</v>
      </c>
      <c r="M22" s="6"/>
    </row>
    <row r="23" ht="15.6" customHeight="1" spans="1:13">
      <c r="A23" s="6">
        <v>20</v>
      </c>
      <c r="B23" s="9"/>
      <c r="C23" s="6" t="s">
        <v>53</v>
      </c>
      <c r="D23" s="9"/>
      <c r="E23" s="6" t="s">
        <v>56</v>
      </c>
      <c r="F23" s="6" t="s">
        <v>57</v>
      </c>
      <c r="G23" s="8">
        <v>75</v>
      </c>
      <c r="H23" s="8">
        <f t="shared" si="4"/>
        <v>30</v>
      </c>
      <c r="I23" s="8">
        <v>83.26</v>
      </c>
      <c r="J23" s="8">
        <f t="shared" si="5"/>
        <v>49.956</v>
      </c>
      <c r="K23" s="8">
        <f t="shared" si="6"/>
        <v>79.956</v>
      </c>
      <c r="L23" s="6">
        <v>2</v>
      </c>
      <c r="M23" s="6"/>
    </row>
    <row r="24" ht="15.6" customHeight="1" spans="1:13">
      <c r="A24" s="6">
        <v>21</v>
      </c>
      <c r="B24" s="9"/>
      <c r="C24" s="6" t="s">
        <v>53</v>
      </c>
      <c r="D24" s="9"/>
      <c r="E24" s="6" t="s">
        <v>58</v>
      </c>
      <c r="F24" s="6" t="s">
        <v>24</v>
      </c>
      <c r="G24" s="8">
        <v>78</v>
      </c>
      <c r="H24" s="8">
        <f t="shared" si="4"/>
        <v>31.2</v>
      </c>
      <c r="I24" s="8">
        <v>80.94</v>
      </c>
      <c r="J24" s="8">
        <f t="shared" si="5"/>
        <v>48.564</v>
      </c>
      <c r="K24" s="8">
        <f t="shared" si="6"/>
        <v>79.764</v>
      </c>
      <c r="L24" s="6">
        <v>3</v>
      </c>
      <c r="M24" s="6"/>
    </row>
    <row r="25" ht="15.6" customHeight="1" spans="1:13">
      <c r="A25" s="6">
        <v>22</v>
      </c>
      <c r="B25" s="9"/>
      <c r="C25" s="6" t="s">
        <v>53</v>
      </c>
      <c r="D25" s="9"/>
      <c r="E25" s="6" t="s">
        <v>59</v>
      </c>
      <c r="F25" s="6" t="s">
        <v>60</v>
      </c>
      <c r="G25" s="8">
        <v>82</v>
      </c>
      <c r="H25" s="8">
        <f t="shared" si="4"/>
        <v>32.8</v>
      </c>
      <c r="I25" s="8">
        <v>77.24</v>
      </c>
      <c r="J25" s="8">
        <f t="shared" si="5"/>
        <v>46.344</v>
      </c>
      <c r="K25" s="8">
        <f t="shared" si="6"/>
        <v>79.144</v>
      </c>
      <c r="L25" s="6">
        <v>4</v>
      </c>
      <c r="M25" s="6"/>
    </row>
    <row r="26" ht="15.6" customHeight="1" spans="1:13">
      <c r="A26" s="6">
        <v>23</v>
      </c>
      <c r="B26" s="9"/>
      <c r="C26" s="6" t="s">
        <v>53</v>
      </c>
      <c r="D26" s="9"/>
      <c r="E26" s="6" t="s">
        <v>61</v>
      </c>
      <c r="F26" s="6" t="s">
        <v>62</v>
      </c>
      <c r="G26" s="8">
        <v>76</v>
      </c>
      <c r="H26" s="8">
        <f t="shared" si="4"/>
        <v>30.4</v>
      </c>
      <c r="I26" s="8">
        <v>81.22</v>
      </c>
      <c r="J26" s="8">
        <f t="shared" si="5"/>
        <v>48.732</v>
      </c>
      <c r="K26" s="8">
        <f t="shared" si="6"/>
        <v>79.132</v>
      </c>
      <c r="L26" s="6">
        <v>5</v>
      </c>
      <c r="M26" s="6"/>
    </row>
    <row r="27" ht="15.6" customHeight="1" spans="1:13">
      <c r="A27" s="6">
        <v>24</v>
      </c>
      <c r="B27" s="9"/>
      <c r="C27" s="6" t="s">
        <v>53</v>
      </c>
      <c r="D27" s="9"/>
      <c r="E27" s="6" t="s">
        <v>63</v>
      </c>
      <c r="F27" s="6" t="s">
        <v>64</v>
      </c>
      <c r="G27" s="8">
        <v>75</v>
      </c>
      <c r="H27" s="8">
        <f t="shared" si="4"/>
        <v>30</v>
      </c>
      <c r="I27" s="8">
        <v>81.84</v>
      </c>
      <c r="J27" s="8">
        <f t="shared" si="5"/>
        <v>49.104</v>
      </c>
      <c r="K27" s="8">
        <f t="shared" si="6"/>
        <v>79.104</v>
      </c>
      <c r="L27" s="6">
        <v>6</v>
      </c>
      <c r="M27" s="6"/>
    </row>
    <row r="28" ht="15.6" customHeight="1" spans="1:13">
      <c r="A28" s="6">
        <v>25</v>
      </c>
      <c r="B28" s="9"/>
      <c r="C28" s="6" t="s">
        <v>53</v>
      </c>
      <c r="D28" s="9"/>
      <c r="E28" s="6" t="s">
        <v>65</v>
      </c>
      <c r="F28" s="6" t="s">
        <v>66</v>
      </c>
      <c r="G28" s="8">
        <v>75</v>
      </c>
      <c r="H28" s="8">
        <f t="shared" si="4"/>
        <v>30</v>
      </c>
      <c r="I28" s="8">
        <v>81.6</v>
      </c>
      <c r="J28" s="8">
        <f t="shared" si="5"/>
        <v>48.96</v>
      </c>
      <c r="K28" s="8">
        <f t="shared" si="6"/>
        <v>78.96</v>
      </c>
      <c r="L28" s="6">
        <v>7</v>
      </c>
      <c r="M28" s="6"/>
    </row>
    <row r="29" ht="15.6" customHeight="1" spans="1:13">
      <c r="A29" s="6">
        <v>26</v>
      </c>
      <c r="B29" s="9"/>
      <c r="C29" s="6" t="s">
        <v>53</v>
      </c>
      <c r="D29" s="9"/>
      <c r="E29" s="6" t="s">
        <v>67</v>
      </c>
      <c r="F29" s="6" t="s">
        <v>68</v>
      </c>
      <c r="G29" s="8">
        <v>74</v>
      </c>
      <c r="H29" s="8">
        <f t="shared" si="4"/>
        <v>29.6</v>
      </c>
      <c r="I29" s="8">
        <v>82.18</v>
      </c>
      <c r="J29" s="8">
        <f t="shared" si="5"/>
        <v>49.308</v>
      </c>
      <c r="K29" s="8">
        <f t="shared" si="6"/>
        <v>78.908</v>
      </c>
      <c r="L29" s="6">
        <v>8</v>
      </c>
      <c r="M29" s="6"/>
    </row>
    <row r="30" ht="15.6" customHeight="1" spans="1:13">
      <c r="A30" s="6">
        <v>27</v>
      </c>
      <c r="B30" s="9"/>
      <c r="C30" s="6" t="s">
        <v>53</v>
      </c>
      <c r="D30" s="9"/>
      <c r="E30" s="6" t="s">
        <v>69</v>
      </c>
      <c r="F30" s="6" t="s">
        <v>70</v>
      </c>
      <c r="G30" s="8">
        <v>74</v>
      </c>
      <c r="H30" s="8">
        <f t="shared" ref="H30" si="7">G30*0.4</f>
        <v>29.6</v>
      </c>
      <c r="I30" s="8">
        <v>81.88</v>
      </c>
      <c r="J30" s="8">
        <f t="shared" ref="J30" si="8">I30*0.6</f>
        <v>49.128</v>
      </c>
      <c r="K30" s="8">
        <f t="shared" ref="K30" si="9">H30+J30</f>
        <v>78.728</v>
      </c>
      <c r="L30" s="6">
        <v>9</v>
      </c>
      <c r="M30" s="6"/>
    </row>
    <row r="31" ht="15.6" customHeight="1" spans="1:13">
      <c r="A31" s="6">
        <v>28</v>
      </c>
      <c r="B31" s="9"/>
      <c r="C31" s="6" t="s">
        <v>53</v>
      </c>
      <c r="D31" s="9"/>
      <c r="E31" s="6" t="s">
        <v>71</v>
      </c>
      <c r="F31" s="6" t="s">
        <v>72</v>
      </c>
      <c r="G31" s="8">
        <v>78</v>
      </c>
      <c r="H31" s="8">
        <f t="shared" ref="H31:H46" si="10">G31*0.4</f>
        <v>31.2</v>
      </c>
      <c r="I31" s="8">
        <v>78.96</v>
      </c>
      <c r="J31" s="8">
        <f t="shared" ref="J31:J46" si="11">I31*0.6</f>
        <v>47.376</v>
      </c>
      <c r="K31" s="8">
        <f t="shared" ref="K31:K46" si="12">H31+J31</f>
        <v>78.576</v>
      </c>
      <c r="L31" s="6">
        <v>10</v>
      </c>
      <c r="M31" s="6"/>
    </row>
    <row r="32" ht="15.6" customHeight="1" spans="1:13">
      <c r="A32" s="6">
        <v>29</v>
      </c>
      <c r="B32" s="9"/>
      <c r="C32" s="6" t="s">
        <v>53</v>
      </c>
      <c r="D32" s="9"/>
      <c r="E32" s="6" t="s">
        <v>73</v>
      </c>
      <c r="F32" s="6" t="s">
        <v>74</v>
      </c>
      <c r="G32" s="8">
        <v>78</v>
      </c>
      <c r="H32" s="8">
        <f t="shared" si="10"/>
        <v>31.2</v>
      </c>
      <c r="I32" s="8">
        <v>78.5</v>
      </c>
      <c r="J32" s="8">
        <f t="shared" si="11"/>
        <v>47.1</v>
      </c>
      <c r="K32" s="8">
        <f t="shared" si="12"/>
        <v>78.3</v>
      </c>
      <c r="L32" s="6">
        <v>11</v>
      </c>
      <c r="M32" s="6"/>
    </row>
    <row r="33" ht="15.6" customHeight="1" spans="1:13">
      <c r="A33" s="6">
        <v>30</v>
      </c>
      <c r="B33" s="9"/>
      <c r="C33" s="6" t="s">
        <v>53</v>
      </c>
      <c r="D33" s="10"/>
      <c r="E33" s="6" t="s">
        <v>75</v>
      </c>
      <c r="F33" s="6" t="s">
        <v>76</v>
      </c>
      <c r="G33" s="8">
        <v>74</v>
      </c>
      <c r="H33" s="8">
        <f t="shared" si="10"/>
        <v>29.6</v>
      </c>
      <c r="I33" s="8">
        <v>81.1</v>
      </c>
      <c r="J33" s="8">
        <f t="shared" si="11"/>
        <v>48.66</v>
      </c>
      <c r="K33" s="8">
        <f t="shared" si="12"/>
        <v>78.26</v>
      </c>
      <c r="L33" s="6">
        <v>12</v>
      </c>
      <c r="M33" s="6"/>
    </row>
    <row r="34" ht="15.6" customHeight="1" spans="1:13">
      <c r="A34" s="6">
        <v>31</v>
      </c>
      <c r="B34" s="9"/>
      <c r="C34" s="6" t="s">
        <v>77</v>
      </c>
      <c r="D34" s="7">
        <v>4</v>
      </c>
      <c r="E34" s="6" t="s">
        <v>78</v>
      </c>
      <c r="F34" s="6" t="s">
        <v>74</v>
      </c>
      <c r="G34" s="8">
        <v>67</v>
      </c>
      <c r="H34" s="8">
        <f t="shared" si="10"/>
        <v>26.8</v>
      </c>
      <c r="I34" s="8">
        <v>81.14</v>
      </c>
      <c r="J34" s="8">
        <f t="shared" si="11"/>
        <v>48.684</v>
      </c>
      <c r="K34" s="8">
        <f t="shared" si="12"/>
        <v>75.484</v>
      </c>
      <c r="L34" s="6">
        <v>1</v>
      </c>
      <c r="M34" s="6"/>
    </row>
    <row r="35" ht="15.6" customHeight="1" spans="1:13">
      <c r="A35" s="6">
        <v>32</v>
      </c>
      <c r="B35" s="9"/>
      <c r="C35" s="6" t="s">
        <v>77</v>
      </c>
      <c r="D35" s="9"/>
      <c r="E35" s="6" t="s">
        <v>79</v>
      </c>
      <c r="F35" s="6" t="s">
        <v>80</v>
      </c>
      <c r="G35" s="8">
        <v>63</v>
      </c>
      <c r="H35" s="8">
        <f t="shared" si="10"/>
        <v>25.2</v>
      </c>
      <c r="I35" s="8">
        <v>79.96</v>
      </c>
      <c r="J35" s="8">
        <f t="shared" si="11"/>
        <v>47.976</v>
      </c>
      <c r="K35" s="8">
        <f t="shared" si="12"/>
        <v>73.176</v>
      </c>
      <c r="L35" s="6">
        <v>2</v>
      </c>
      <c r="M35" s="6"/>
    </row>
    <row r="36" ht="15.6" customHeight="1" spans="1:13">
      <c r="A36" s="6">
        <v>33</v>
      </c>
      <c r="B36" s="9"/>
      <c r="C36" s="6" t="s">
        <v>77</v>
      </c>
      <c r="D36" s="9"/>
      <c r="E36" s="6" t="s">
        <v>81</v>
      </c>
      <c r="F36" s="6" t="s">
        <v>82</v>
      </c>
      <c r="G36" s="8">
        <v>62.5</v>
      </c>
      <c r="H36" s="8">
        <f t="shared" si="10"/>
        <v>25</v>
      </c>
      <c r="I36" s="8">
        <v>79.3</v>
      </c>
      <c r="J36" s="8">
        <f t="shared" si="11"/>
        <v>47.58</v>
      </c>
      <c r="K36" s="8">
        <f t="shared" si="12"/>
        <v>72.58</v>
      </c>
      <c r="L36" s="6">
        <v>3</v>
      </c>
      <c r="M36" s="6"/>
    </row>
    <row r="37" ht="15.6" customHeight="1" spans="1:13">
      <c r="A37" s="6">
        <v>34</v>
      </c>
      <c r="B37" s="9"/>
      <c r="C37" s="6" t="s">
        <v>77</v>
      </c>
      <c r="D37" s="10"/>
      <c r="E37" s="6" t="s">
        <v>83</v>
      </c>
      <c r="F37" s="6" t="s">
        <v>84</v>
      </c>
      <c r="G37" s="8">
        <v>68.5</v>
      </c>
      <c r="H37" s="8">
        <f t="shared" si="10"/>
        <v>27.4</v>
      </c>
      <c r="I37" s="8">
        <v>75.08</v>
      </c>
      <c r="J37" s="8">
        <f t="shared" si="11"/>
        <v>45.048</v>
      </c>
      <c r="K37" s="8">
        <f t="shared" si="12"/>
        <v>72.448</v>
      </c>
      <c r="L37" s="6">
        <v>4</v>
      </c>
      <c r="M37" s="6"/>
    </row>
    <row r="38" ht="15.6" customHeight="1" spans="1:13">
      <c r="A38" s="6">
        <v>35</v>
      </c>
      <c r="B38" s="9"/>
      <c r="C38" s="6" t="s">
        <v>85</v>
      </c>
      <c r="D38" s="7">
        <v>3</v>
      </c>
      <c r="E38" s="6" t="s">
        <v>86</v>
      </c>
      <c r="F38" s="6" t="s">
        <v>87</v>
      </c>
      <c r="G38" s="8">
        <v>75</v>
      </c>
      <c r="H38" s="8">
        <f t="shared" si="10"/>
        <v>30</v>
      </c>
      <c r="I38" s="8">
        <v>85.82</v>
      </c>
      <c r="J38" s="8">
        <f t="shared" si="11"/>
        <v>51.492</v>
      </c>
      <c r="K38" s="8">
        <f t="shared" si="12"/>
        <v>81.492</v>
      </c>
      <c r="L38" s="6">
        <f t="shared" ref="L38:L40" si="13">RANK(K38,$K$38:$K$46)</f>
        <v>1</v>
      </c>
      <c r="M38" s="6"/>
    </row>
    <row r="39" ht="15.6" customHeight="1" spans="1:13">
      <c r="A39" s="6">
        <v>36</v>
      </c>
      <c r="B39" s="9"/>
      <c r="C39" s="6" t="s">
        <v>85</v>
      </c>
      <c r="D39" s="9"/>
      <c r="E39" s="6" t="s">
        <v>88</v>
      </c>
      <c r="F39" s="6" t="s">
        <v>89</v>
      </c>
      <c r="G39" s="8">
        <v>62</v>
      </c>
      <c r="H39" s="8">
        <f t="shared" si="10"/>
        <v>24.8</v>
      </c>
      <c r="I39" s="8">
        <v>87.44</v>
      </c>
      <c r="J39" s="8">
        <f t="shared" si="11"/>
        <v>52.464</v>
      </c>
      <c r="K39" s="8">
        <f t="shared" si="12"/>
        <v>77.264</v>
      </c>
      <c r="L39" s="6">
        <f t="shared" si="13"/>
        <v>2</v>
      </c>
      <c r="M39" s="6"/>
    </row>
    <row r="40" ht="15.6" customHeight="1" spans="1:13">
      <c r="A40" s="6">
        <v>37</v>
      </c>
      <c r="B40" s="9"/>
      <c r="C40" s="6" t="s">
        <v>85</v>
      </c>
      <c r="D40" s="10"/>
      <c r="E40" s="6" t="s">
        <v>90</v>
      </c>
      <c r="F40" s="6" t="s">
        <v>91</v>
      </c>
      <c r="G40" s="8">
        <v>69</v>
      </c>
      <c r="H40" s="8">
        <f t="shared" si="10"/>
        <v>27.6</v>
      </c>
      <c r="I40" s="8">
        <v>79.96</v>
      </c>
      <c r="J40" s="8">
        <f t="shared" si="11"/>
        <v>47.976</v>
      </c>
      <c r="K40" s="8">
        <f t="shared" si="12"/>
        <v>75.576</v>
      </c>
      <c r="L40" s="6">
        <f t="shared" si="13"/>
        <v>3</v>
      </c>
      <c r="M40" s="6"/>
    </row>
    <row r="41" ht="15.6" customHeight="1" spans="1:13">
      <c r="A41" s="6">
        <v>38</v>
      </c>
      <c r="B41" s="9"/>
      <c r="C41" s="6" t="s">
        <v>92</v>
      </c>
      <c r="D41" s="7">
        <v>3</v>
      </c>
      <c r="E41" s="6" t="s">
        <v>93</v>
      </c>
      <c r="F41" s="6" t="s">
        <v>84</v>
      </c>
      <c r="G41" s="8">
        <v>60.5</v>
      </c>
      <c r="H41" s="8">
        <f t="shared" si="10"/>
        <v>24.2</v>
      </c>
      <c r="I41" s="8">
        <v>81.72</v>
      </c>
      <c r="J41" s="8">
        <f t="shared" si="11"/>
        <v>49.032</v>
      </c>
      <c r="K41" s="8">
        <f t="shared" si="12"/>
        <v>73.232</v>
      </c>
      <c r="L41" s="6">
        <f t="shared" ref="L41:L43" si="14">RANK(K41,$K$41:$K$49)</f>
        <v>1</v>
      </c>
      <c r="M41" s="6"/>
    </row>
    <row r="42" ht="15.6" customHeight="1" spans="1:13">
      <c r="A42" s="6">
        <v>39</v>
      </c>
      <c r="B42" s="9"/>
      <c r="C42" s="6" t="s">
        <v>92</v>
      </c>
      <c r="D42" s="9"/>
      <c r="E42" s="6" t="s">
        <v>94</v>
      </c>
      <c r="F42" s="6" t="s">
        <v>95</v>
      </c>
      <c r="G42" s="8">
        <v>52</v>
      </c>
      <c r="H42" s="8">
        <f t="shared" si="10"/>
        <v>20.8</v>
      </c>
      <c r="I42" s="8">
        <v>81.96</v>
      </c>
      <c r="J42" s="8">
        <f t="shared" si="11"/>
        <v>49.176</v>
      </c>
      <c r="K42" s="8">
        <f t="shared" si="12"/>
        <v>69.976</v>
      </c>
      <c r="L42" s="6">
        <v>2</v>
      </c>
      <c r="M42" s="6"/>
    </row>
    <row r="43" ht="15.6" customHeight="1" spans="1:13">
      <c r="A43" s="6">
        <v>40</v>
      </c>
      <c r="B43" s="9"/>
      <c r="C43" s="6" t="s">
        <v>92</v>
      </c>
      <c r="D43" s="10"/>
      <c r="E43" s="6" t="s">
        <v>96</v>
      </c>
      <c r="F43" s="6" t="s">
        <v>97</v>
      </c>
      <c r="G43" s="8">
        <v>47.5</v>
      </c>
      <c r="H43" s="8">
        <f t="shared" si="10"/>
        <v>19</v>
      </c>
      <c r="I43" s="8">
        <v>81.34</v>
      </c>
      <c r="J43" s="8">
        <f t="shared" si="11"/>
        <v>48.804</v>
      </c>
      <c r="K43" s="8">
        <f t="shared" si="12"/>
        <v>67.804</v>
      </c>
      <c r="L43" s="6">
        <v>3</v>
      </c>
      <c r="M43" s="6"/>
    </row>
    <row r="44" ht="15.6" customHeight="1" spans="1:13">
      <c r="A44" s="6">
        <v>41</v>
      </c>
      <c r="B44" s="9"/>
      <c r="C44" s="6" t="s">
        <v>98</v>
      </c>
      <c r="D44" s="7">
        <v>3</v>
      </c>
      <c r="E44" s="6" t="s">
        <v>99</v>
      </c>
      <c r="F44" s="6" t="s">
        <v>48</v>
      </c>
      <c r="G44" s="8">
        <v>48.5</v>
      </c>
      <c r="H44" s="8">
        <f t="shared" si="10"/>
        <v>19.4</v>
      </c>
      <c r="I44" s="8">
        <v>86.12</v>
      </c>
      <c r="J44" s="8">
        <f t="shared" si="11"/>
        <v>51.672</v>
      </c>
      <c r="K44" s="8">
        <f t="shared" si="12"/>
        <v>71.072</v>
      </c>
      <c r="L44" s="6">
        <f t="shared" ref="L44:L46" si="15">RANK(K44,$K$44:$K$49)</f>
        <v>1</v>
      </c>
      <c r="M44" s="6"/>
    </row>
    <row r="45" ht="15.6" customHeight="1" spans="1:13">
      <c r="A45" s="6">
        <v>42</v>
      </c>
      <c r="B45" s="9"/>
      <c r="C45" s="6" t="s">
        <v>98</v>
      </c>
      <c r="D45" s="9"/>
      <c r="E45" s="6" t="s">
        <v>45</v>
      </c>
      <c r="F45" s="6" t="s">
        <v>74</v>
      </c>
      <c r="G45" s="8">
        <v>38.5</v>
      </c>
      <c r="H45" s="8">
        <f t="shared" si="10"/>
        <v>15.4</v>
      </c>
      <c r="I45" s="8">
        <v>84.32</v>
      </c>
      <c r="J45" s="8">
        <f t="shared" si="11"/>
        <v>50.592</v>
      </c>
      <c r="K45" s="8">
        <f t="shared" si="12"/>
        <v>65.992</v>
      </c>
      <c r="L45" s="6">
        <f t="shared" si="15"/>
        <v>2</v>
      </c>
      <c r="M45" s="6"/>
    </row>
    <row r="46" ht="15.6" customHeight="1" spans="1:13">
      <c r="A46" s="6">
        <v>43</v>
      </c>
      <c r="B46" s="10"/>
      <c r="C46" s="6" t="s">
        <v>98</v>
      </c>
      <c r="D46" s="10"/>
      <c r="E46" s="6" t="s">
        <v>100</v>
      </c>
      <c r="F46" s="6" t="s">
        <v>101</v>
      </c>
      <c r="G46" s="8">
        <v>46</v>
      </c>
      <c r="H46" s="8">
        <f t="shared" si="10"/>
        <v>18.4</v>
      </c>
      <c r="I46" s="8">
        <v>72.38</v>
      </c>
      <c r="J46" s="8">
        <f t="shared" si="11"/>
        <v>43.428</v>
      </c>
      <c r="K46" s="8">
        <f t="shared" si="12"/>
        <v>61.828</v>
      </c>
      <c r="L46" s="6">
        <f t="shared" si="15"/>
        <v>3</v>
      </c>
      <c r="M46" s="6"/>
    </row>
  </sheetData>
  <autoFilter ref="A2:M46">
    <extLst/>
  </autoFilter>
  <mergeCells count="8">
    <mergeCell ref="A2:M2"/>
    <mergeCell ref="B4:B46"/>
    <mergeCell ref="D4:D21"/>
    <mergeCell ref="D22:D33"/>
    <mergeCell ref="D34:D37"/>
    <mergeCell ref="D38:D40"/>
    <mergeCell ref="D41:D43"/>
    <mergeCell ref="D44:D46"/>
  </mergeCells>
  <pageMargins left="0.551181102362205" right="0.354330708661417" top="0.669291338582677" bottom="0.433070866141732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</dc:creator>
  <cp:lastModifiedBy>abc</cp:lastModifiedBy>
  <dcterms:created xsi:type="dcterms:W3CDTF">2009-06-26T00:20:00Z</dcterms:created>
  <cp:lastPrinted>2021-02-01T03:47:00Z</cp:lastPrinted>
  <dcterms:modified xsi:type="dcterms:W3CDTF">2021-02-01T07:28:25Z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