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面试人员名单" sheetId="1" r:id="rId1"/>
    <sheet name="Sheet2" sheetId="2" r:id="rId2"/>
    <sheet name="Sheet3" sheetId="3" r:id="rId3"/>
  </sheets>
  <definedNames>
    <definedName name="_xlnm._FilterDatabase" localSheetId="0" hidden="1">面试人员名单!$A$2:$M$79</definedName>
    <definedName name="_xlnm.Print_Titles" localSheetId="0">面试人员名单!$2:$3</definedName>
  </definedNames>
  <calcPr calcId="144525"/>
</workbook>
</file>

<file path=xl/sharedStrings.xml><?xml version="1.0" encoding="utf-8"?>
<sst xmlns="http://schemas.openxmlformats.org/spreadsheetml/2006/main" count="94" uniqueCount="78">
  <si>
    <t>附件1</t>
  </si>
  <si>
    <t>夷陵区2020年基层医疗卫生专业技术人员专项公开招聘体检人员名单</t>
  </si>
  <si>
    <t>序号</t>
  </si>
  <si>
    <t>招聘单位</t>
  </si>
  <si>
    <t>岗位名称</t>
  </si>
  <si>
    <t>岗位职数</t>
  </si>
  <si>
    <t>姓名</t>
  </si>
  <si>
    <t>准考证号</t>
  </si>
  <si>
    <t>笔试成绩</t>
  </si>
  <si>
    <t>笔试成绩*40%</t>
  </si>
  <si>
    <t>面试成绩</t>
  </si>
  <si>
    <t>面试成绩*60%</t>
  </si>
  <si>
    <t>综合成绩</t>
  </si>
  <si>
    <t>排名</t>
  </si>
  <si>
    <t>备注</t>
  </si>
  <si>
    <t>夷陵区乡镇卫生院</t>
  </si>
  <si>
    <t>临床医疗(2020E0032)</t>
  </si>
  <si>
    <t>彭克春</t>
  </si>
  <si>
    <t>陈天会</t>
  </si>
  <si>
    <t>护理(2020E0033)</t>
  </si>
  <si>
    <t>李梦梦</t>
  </si>
  <si>
    <t>李晓娟</t>
  </si>
  <si>
    <t xml:space="preserve"> 护理(2020E0033)</t>
  </si>
  <si>
    <t>覃慧玲</t>
  </si>
  <si>
    <t>黄燕霞</t>
  </si>
  <si>
    <t>刘月</t>
  </si>
  <si>
    <t>黄丹</t>
  </si>
  <si>
    <t>王菲婷</t>
  </si>
  <si>
    <t>姚春梅</t>
  </si>
  <si>
    <t>医学检验(2020E0034)</t>
  </si>
  <si>
    <t>朱洁碧</t>
  </si>
  <si>
    <t>该岗位仅有1人参加面试，该考场的面试平均分为73.79</t>
  </si>
  <si>
    <t>康复理疗(2020E0036)</t>
  </si>
  <si>
    <t>郭昌名</t>
  </si>
  <si>
    <t>药剂(2020E0037)</t>
  </si>
  <si>
    <t>崔永贞</t>
  </si>
  <si>
    <t>朱宏春</t>
  </si>
  <si>
    <t>临床医疗(2020E0038)</t>
  </si>
  <si>
    <t>李桂华</t>
  </si>
  <si>
    <t>刘邦学</t>
  </si>
  <si>
    <t>临床医疗(2020E0039)</t>
  </si>
  <si>
    <t>李寒</t>
  </si>
  <si>
    <t>该岗位仅有1人参加面试，该考场的面试平均分为77.45。</t>
  </si>
  <si>
    <t>口腔(2020E0040)</t>
  </si>
  <si>
    <t>胡雅琦</t>
  </si>
  <si>
    <t>护理(2020E0041)</t>
  </si>
  <si>
    <t>杨雪梅</t>
  </si>
  <si>
    <t>张小寒</t>
  </si>
  <si>
    <t>黄姗姗</t>
  </si>
  <si>
    <t xml:space="preserve"> 护理(2020E0041)</t>
  </si>
  <si>
    <t>汤苗苗</t>
  </si>
  <si>
    <t>乔金羽</t>
  </si>
  <si>
    <t xml:space="preserve">医学检验(2020E0042) </t>
  </si>
  <si>
    <t xml:space="preserve"> 张娣 </t>
  </si>
  <si>
    <t xml:space="preserve"> 医学检验(2020E0042)</t>
  </si>
  <si>
    <t>吕开艳</t>
  </si>
  <si>
    <t>医学检验(2020E0042)</t>
  </si>
  <si>
    <t>刘颐君</t>
  </si>
  <si>
    <t>康复理疗(2020E0044)</t>
  </si>
  <si>
    <t>杨灵</t>
  </si>
  <si>
    <t>药剂(2020E0045)</t>
  </si>
  <si>
    <t>曹若汀</t>
  </si>
  <si>
    <t>杨珂</t>
  </si>
  <si>
    <t>夷陵区社区卫生服务中心</t>
  </si>
  <si>
    <t>临床医疗(2020E0046)</t>
  </si>
  <si>
    <t>张芙蓉</t>
  </si>
  <si>
    <t>护理(2020E0047)</t>
  </si>
  <si>
    <t>曹梦雨</t>
  </si>
  <si>
    <t>鄢若琪</t>
  </si>
  <si>
    <t>姜汉清</t>
  </si>
  <si>
    <t xml:space="preserve"> 护理(2020E0047)</t>
  </si>
  <si>
    <t>邓刘丹</t>
  </si>
  <si>
    <t xml:space="preserve">医学检验(2020E0048)  </t>
  </si>
  <si>
    <t>王诗卉</t>
  </si>
  <si>
    <t>康复理疗(2020E0049)</t>
  </si>
  <si>
    <t>王江霞</t>
  </si>
  <si>
    <t>药剂(2020E0050)</t>
  </si>
  <si>
    <t>杨春桥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</si>
</sst>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0"/>
      <color theme="1"/>
      <name val="黑体"/>
      <charset val="134"/>
    </font>
    <font>
      <sz val="15"/>
      <color indexed="8"/>
      <name val="方正小标宋简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zoomScale="130" zoomScaleNormal="130" workbookViewId="0">
      <pane ySplit="3" topLeftCell="A7" activePane="bottomLeft" state="frozen"/>
      <selection/>
      <selection pane="bottomLeft" activeCell="M14" sqref="M14"/>
    </sheetView>
  </sheetViews>
  <sheetFormatPr defaultColWidth="9" defaultRowHeight="13.5"/>
  <cols>
    <col min="1" max="1" width="5.625" customWidth="1"/>
    <col min="2" max="2" width="8.375" style="2" customWidth="1"/>
    <col min="3" max="3" width="17.625" customWidth="1"/>
    <col min="4" max="4" width="4.5" customWidth="1"/>
    <col min="5" max="5" width="6.25" style="3" customWidth="1"/>
    <col min="6" max="6" width="5.125" style="3" customWidth="1"/>
    <col min="7" max="9" width="6" customWidth="1"/>
    <col min="10" max="11" width="6" style="4" customWidth="1"/>
    <col min="12" max="12" width="5.625" customWidth="1"/>
    <col min="13" max="13" width="5.5" customWidth="1"/>
  </cols>
  <sheetData>
    <row r="1" spans="1:1">
      <c r="A1" s="5" t="s">
        <v>0</v>
      </c>
    </row>
    <row r="2" ht="25.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13"/>
      <c r="K2" s="13"/>
      <c r="L2" s="6"/>
      <c r="M2" s="6"/>
    </row>
    <row r="3" ht="41.2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15" t="s">
        <v>11</v>
      </c>
      <c r="K3" s="15" t="s">
        <v>12</v>
      </c>
      <c r="L3" s="14" t="s">
        <v>13</v>
      </c>
      <c r="M3" s="14" t="s">
        <v>14</v>
      </c>
    </row>
    <row r="4" ht="18" customHeight="1" spans="1:13">
      <c r="A4" s="9">
        <v>1</v>
      </c>
      <c r="B4" s="9" t="s">
        <v>15</v>
      </c>
      <c r="C4" s="9" t="s">
        <v>16</v>
      </c>
      <c r="D4" s="9">
        <v>2</v>
      </c>
      <c r="E4" s="9" t="s">
        <v>17</v>
      </c>
      <c r="F4" s="9">
        <v>5</v>
      </c>
      <c r="G4" s="9">
        <v>68.25</v>
      </c>
      <c r="H4" s="9">
        <f t="shared" ref="H4:H37" si="0">G4*0.4</f>
        <v>27.3</v>
      </c>
      <c r="I4" s="16">
        <v>80.1</v>
      </c>
      <c r="J4" s="17">
        <f t="shared" ref="J4:J37" si="1">I4*0.6</f>
        <v>48.06</v>
      </c>
      <c r="K4" s="17">
        <f t="shared" ref="K4:K37" si="2">H4+J4</f>
        <v>75.36</v>
      </c>
      <c r="L4" s="18">
        <f>RANK(K4,$K$4:$K$5)</f>
        <v>1</v>
      </c>
      <c r="M4" s="18"/>
    </row>
    <row r="5" ht="18" customHeight="1" spans="1:13">
      <c r="A5" s="9">
        <v>2</v>
      </c>
      <c r="B5" s="9"/>
      <c r="C5" s="9" t="s">
        <v>16</v>
      </c>
      <c r="D5" s="9"/>
      <c r="E5" s="9" t="s">
        <v>18</v>
      </c>
      <c r="F5" s="9">
        <v>1</v>
      </c>
      <c r="G5" s="9">
        <v>72.75</v>
      </c>
      <c r="H5" s="9">
        <f t="shared" si="0"/>
        <v>29.1</v>
      </c>
      <c r="I5" s="16">
        <v>71.16</v>
      </c>
      <c r="J5" s="17">
        <f t="shared" si="1"/>
        <v>42.696</v>
      </c>
      <c r="K5" s="17">
        <f t="shared" si="2"/>
        <v>71.796</v>
      </c>
      <c r="L5" s="18">
        <f>RANK(K5,$K$4:$K$5)</f>
        <v>2</v>
      </c>
      <c r="M5" s="18"/>
    </row>
    <row r="6" ht="18" customHeight="1" spans="1:13">
      <c r="A6" s="9">
        <v>3</v>
      </c>
      <c r="B6" s="9"/>
      <c r="C6" s="9" t="s">
        <v>19</v>
      </c>
      <c r="D6" s="9">
        <v>8</v>
      </c>
      <c r="E6" s="9" t="s">
        <v>20</v>
      </c>
      <c r="F6" s="9">
        <v>10</v>
      </c>
      <c r="G6" s="9">
        <v>63.25</v>
      </c>
      <c r="H6" s="9">
        <f t="shared" ref="H6:H17" si="3">G6*0.4</f>
        <v>25.3</v>
      </c>
      <c r="I6" s="16">
        <v>81.6</v>
      </c>
      <c r="J6" s="17">
        <f t="shared" ref="J6:J17" si="4">I6*0.6</f>
        <v>48.96</v>
      </c>
      <c r="K6" s="17">
        <f t="shared" ref="K6:K17" si="5">H6+J6</f>
        <v>74.26</v>
      </c>
      <c r="L6" s="18">
        <f t="shared" ref="L6:L13" si="6">RANK(K6,$K$6:$K$13)</f>
        <v>1</v>
      </c>
      <c r="M6" s="18"/>
    </row>
    <row r="7" ht="18" customHeight="1" spans="1:13">
      <c r="A7" s="9">
        <v>4</v>
      </c>
      <c r="B7" s="9"/>
      <c r="C7" s="9" t="s">
        <v>19</v>
      </c>
      <c r="D7" s="9"/>
      <c r="E7" s="9" t="s">
        <v>21</v>
      </c>
      <c r="F7" s="9">
        <v>3</v>
      </c>
      <c r="G7" s="9">
        <v>65.5</v>
      </c>
      <c r="H7" s="9">
        <f t="shared" si="3"/>
        <v>26.2</v>
      </c>
      <c r="I7" s="16">
        <v>77.28</v>
      </c>
      <c r="J7" s="17">
        <f t="shared" si="4"/>
        <v>46.368</v>
      </c>
      <c r="K7" s="17">
        <f t="shared" si="5"/>
        <v>72.568</v>
      </c>
      <c r="L7" s="18">
        <f t="shared" si="6"/>
        <v>2</v>
      </c>
      <c r="M7" s="18"/>
    </row>
    <row r="8" ht="18" customHeight="1" spans="1:13">
      <c r="A8" s="9">
        <v>5</v>
      </c>
      <c r="B8" s="9"/>
      <c r="C8" s="9" t="s">
        <v>22</v>
      </c>
      <c r="D8" s="9"/>
      <c r="E8" s="9" t="s">
        <v>23</v>
      </c>
      <c r="F8" s="9">
        <v>52</v>
      </c>
      <c r="G8" s="9">
        <v>52.5</v>
      </c>
      <c r="H8" s="9">
        <f t="shared" si="3"/>
        <v>21</v>
      </c>
      <c r="I8" s="16">
        <v>85.9</v>
      </c>
      <c r="J8" s="17">
        <f t="shared" si="4"/>
        <v>51.54</v>
      </c>
      <c r="K8" s="17">
        <f t="shared" si="5"/>
        <v>72.54</v>
      </c>
      <c r="L8" s="18">
        <f t="shared" si="6"/>
        <v>3</v>
      </c>
      <c r="M8" s="18"/>
    </row>
    <row r="9" ht="18" customHeight="1" spans="1:13">
      <c r="A9" s="9">
        <v>6</v>
      </c>
      <c r="B9" s="9"/>
      <c r="C9" s="9" t="s">
        <v>19</v>
      </c>
      <c r="D9" s="9"/>
      <c r="E9" s="9" t="s">
        <v>24</v>
      </c>
      <c r="F9" s="9">
        <v>34</v>
      </c>
      <c r="G9" s="9">
        <v>52.5</v>
      </c>
      <c r="H9" s="9">
        <f t="shared" si="3"/>
        <v>21</v>
      </c>
      <c r="I9" s="16">
        <v>85.46</v>
      </c>
      <c r="J9" s="17">
        <f t="shared" si="4"/>
        <v>51.276</v>
      </c>
      <c r="K9" s="17">
        <f t="shared" si="5"/>
        <v>72.276</v>
      </c>
      <c r="L9" s="18">
        <f t="shared" si="6"/>
        <v>4</v>
      </c>
      <c r="M9" s="18"/>
    </row>
    <row r="10" ht="18" customHeight="1" spans="1:13">
      <c r="A10" s="9">
        <v>7</v>
      </c>
      <c r="B10" s="9"/>
      <c r="C10" s="9" t="s">
        <v>19</v>
      </c>
      <c r="D10" s="9"/>
      <c r="E10" s="9" t="s">
        <v>25</v>
      </c>
      <c r="F10" s="9">
        <v>61</v>
      </c>
      <c r="G10" s="9">
        <v>58</v>
      </c>
      <c r="H10" s="9">
        <f t="shared" si="3"/>
        <v>23.2</v>
      </c>
      <c r="I10" s="16">
        <v>81.44</v>
      </c>
      <c r="J10" s="17">
        <f t="shared" si="4"/>
        <v>48.864</v>
      </c>
      <c r="K10" s="17">
        <f t="shared" si="5"/>
        <v>72.064</v>
      </c>
      <c r="L10" s="18">
        <f t="shared" si="6"/>
        <v>5</v>
      </c>
      <c r="M10" s="18"/>
    </row>
    <row r="11" ht="18" customHeight="1" spans="1:13">
      <c r="A11" s="9">
        <v>8</v>
      </c>
      <c r="B11" s="9"/>
      <c r="C11" s="9" t="s">
        <v>19</v>
      </c>
      <c r="D11" s="9"/>
      <c r="E11" s="9" t="s">
        <v>26</v>
      </c>
      <c r="F11" s="9">
        <v>6</v>
      </c>
      <c r="G11" s="9">
        <v>61</v>
      </c>
      <c r="H11" s="9">
        <f t="shared" si="3"/>
        <v>24.4</v>
      </c>
      <c r="I11" s="16">
        <v>78.54</v>
      </c>
      <c r="J11" s="17">
        <f t="shared" si="4"/>
        <v>47.124</v>
      </c>
      <c r="K11" s="17">
        <f t="shared" si="5"/>
        <v>71.524</v>
      </c>
      <c r="L11" s="18">
        <f t="shared" si="6"/>
        <v>6</v>
      </c>
      <c r="M11" s="18"/>
    </row>
    <row r="12" ht="18" customHeight="1" spans="1:13">
      <c r="A12" s="9">
        <v>9</v>
      </c>
      <c r="B12" s="9"/>
      <c r="C12" s="9" t="s">
        <v>19</v>
      </c>
      <c r="D12" s="9"/>
      <c r="E12" s="9" t="s">
        <v>27</v>
      </c>
      <c r="F12" s="9">
        <v>14</v>
      </c>
      <c r="G12" s="9">
        <v>61.75</v>
      </c>
      <c r="H12" s="9">
        <f t="shared" si="3"/>
        <v>24.7</v>
      </c>
      <c r="I12" s="16">
        <v>77.5</v>
      </c>
      <c r="J12" s="17">
        <f t="shared" si="4"/>
        <v>46.5</v>
      </c>
      <c r="K12" s="17">
        <f t="shared" si="5"/>
        <v>71.2</v>
      </c>
      <c r="L12" s="18">
        <f t="shared" si="6"/>
        <v>7</v>
      </c>
      <c r="M12" s="18"/>
    </row>
    <row r="13" ht="18" customHeight="1" spans="1:13">
      <c r="A13" s="9">
        <v>10</v>
      </c>
      <c r="B13" s="9"/>
      <c r="C13" s="9" t="s">
        <v>19</v>
      </c>
      <c r="D13" s="9"/>
      <c r="E13" s="9" t="s">
        <v>28</v>
      </c>
      <c r="F13" s="9">
        <v>32</v>
      </c>
      <c r="G13" s="9">
        <v>57</v>
      </c>
      <c r="H13" s="9">
        <f t="shared" si="3"/>
        <v>22.8</v>
      </c>
      <c r="I13" s="16">
        <v>80.56</v>
      </c>
      <c r="J13" s="17">
        <f t="shared" si="4"/>
        <v>48.336</v>
      </c>
      <c r="K13" s="17">
        <f t="shared" si="5"/>
        <v>71.136</v>
      </c>
      <c r="L13" s="18">
        <f t="shared" si="6"/>
        <v>8</v>
      </c>
      <c r="M13" s="18"/>
    </row>
    <row r="14" ht="18" customHeight="1" spans="1:13">
      <c r="A14" s="9">
        <v>11</v>
      </c>
      <c r="B14" s="9"/>
      <c r="C14" s="9" t="s">
        <v>29</v>
      </c>
      <c r="D14" s="9">
        <v>1</v>
      </c>
      <c r="E14" s="9" t="s">
        <v>30</v>
      </c>
      <c r="F14" s="9">
        <v>1</v>
      </c>
      <c r="G14" s="9">
        <v>58.25</v>
      </c>
      <c r="H14" s="9">
        <f t="shared" si="3"/>
        <v>23.3</v>
      </c>
      <c r="I14" s="16">
        <v>78.64</v>
      </c>
      <c r="J14" s="17">
        <f t="shared" si="4"/>
        <v>47.184</v>
      </c>
      <c r="K14" s="17">
        <f t="shared" si="5"/>
        <v>70.484</v>
      </c>
      <c r="L14" s="18">
        <v>1</v>
      </c>
      <c r="M14" s="19" t="s">
        <v>31</v>
      </c>
    </row>
    <row r="15" ht="18" customHeight="1" spans="1:13">
      <c r="A15" s="9">
        <v>12</v>
      </c>
      <c r="B15" s="9"/>
      <c r="C15" s="9" t="s">
        <v>32</v>
      </c>
      <c r="D15" s="9">
        <v>1</v>
      </c>
      <c r="E15" s="9" t="s">
        <v>33</v>
      </c>
      <c r="F15" s="9">
        <v>1</v>
      </c>
      <c r="G15" s="9">
        <v>55</v>
      </c>
      <c r="H15" s="9">
        <f t="shared" si="3"/>
        <v>22</v>
      </c>
      <c r="I15" s="16">
        <v>71.7</v>
      </c>
      <c r="J15" s="17">
        <f t="shared" si="4"/>
        <v>43.02</v>
      </c>
      <c r="K15" s="17">
        <f t="shared" si="5"/>
        <v>65.02</v>
      </c>
      <c r="L15" s="18">
        <v>1</v>
      </c>
      <c r="M15" s="18"/>
    </row>
    <row r="16" ht="18" customHeight="1" spans="1:13">
      <c r="A16" s="9">
        <v>13</v>
      </c>
      <c r="B16" s="9"/>
      <c r="C16" s="9" t="s">
        <v>34</v>
      </c>
      <c r="D16" s="9">
        <v>2</v>
      </c>
      <c r="E16" s="9" t="s">
        <v>35</v>
      </c>
      <c r="F16" s="9">
        <v>6</v>
      </c>
      <c r="G16" s="9">
        <v>61.5</v>
      </c>
      <c r="H16" s="9">
        <f t="shared" si="3"/>
        <v>24.6</v>
      </c>
      <c r="I16" s="16">
        <v>79.24</v>
      </c>
      <c r="J16" s="17">
        <f t="shared" si="4"/>
        <v>47.544</v>
      </c>
      <c r="K16" s="17">
        <f t="shared" si="5"/>
        <v>72.144</v>
      </c>
      <c r="L16" s="18">
        <f>RANK(K16,$K$16:$K$17)</f>
        <v>1</v>
      </c>
      <c r="M16" s="18"/>
    </row>
    <row r="17" ht="18" customHeight="1" spans="1:13">
      <c r="A17" s="9">
        <v>14</v>
      </c>
      <c r="B17" s="9"/>
      <c r="C17" s="9" t="s">
        <v>34</v>
      </c>
      <c r="D17" s="9"/>
      <c r="E17" s="10" t="s">
        <v>36</v>
      </c>
      <c r="F17" s="9">
        <v>3</v>
      </c>
      <c r="G17" s="9">
        <v>62.5</v>
      </c>
      <c r="H17" s="9">
        <f t="shared" si="3"/>
        <v>25</v>
      </c>
      <c r="I17" s="16">
        <v>74.62</v>
      </c>
      <c r="J17" s="17">
        <f t="shared" si="4"/>
        <v>44.772</v>
      </c>
      <c r="K17" s="17">
        <f t="shared" si="5"/>
        <v>69.772</v>
      </c>
      <c r="L17" s="18">
        <f>RANK(K17,$K$16:$K$17)</f>
        <v>2</v>
      </c>
      <c r="M17" s="18"/>
    </row>
    <row r="18" ht="18" customHeight="1" spans="1:13">
      <c r="A18" s="9">
        <v>15</v>
      </c>
      <c r="B18" s="9"/>
      <c r="C18" s="9" t="s">
        <v>37</v>
      </c>
      <c r="D18" s="9">
        <v>2</v>
      </c>
      <c r="E18" s="9" t="s">
        <v>38</v>
      </c>
      <c r="F18" s="9">
        <v>8</v>
      </c>
      <c r="G18" s="9">
        <v>75.5</v>
      </c>
      <c r="H18" s="9">
        <f t="shared" si="0"/>
        <v>30.2</v>
      </c>
      <c r="I18" s="16">
        <v>77.22</v>
      </c>
      <c r="J18" s="17">
        <f t="shared" si="1"/>
        <v>46.332</v>
      </c>
      <c r="K18" s="17">
        <f t="shared" si="2"/>
        <v>76.532</v>
      </c>
      <c r="L18" s="18">
        <f>RANK(K18,$K$18:$K$19)</f>
        <v>1</v>
      </c>
      <c r="M18" s="18"/>
    </row>
    <row r="19" ht="18" customHeight="1" spans="1:13">
      <c r="A19" s="9">
        <v>16</v>
      </c>
      <c r="B19" s="9"/>
      <c r="C19" s="9" t="s">
        <v>37</v>
      </c>
      <c r="D19" s="9"/>
      <c r="E19" s="9" t="s">
        <v>39</v>
      </c>
      <c r="F19" s="9">
        <v>1</v>
      </c>
      <c r="G19" s="9">
        <v>69.5</v>
      </c>
      <c r="H19" s="9">
        <f t="shared" si="0"/>
        <v>27.8</v>
      </c>
      <c r="I19" s="16">
        <v>79.92</v>
      </c>
      <c r="J19" s="17">
        <f t="shared" si="1"/>
        <v>47.952</v>
      </c>
      <c r="K19" s="17">
        <f t="shared" si="2"/>
        <v>75.752</v>
      </c>
      <c r="L19" s="18">
        <f>RANK(K19,$K$18:$K$19)</f>
        <v>2</v>
      </c>
      <c r="M19" s="18"/>
    </row>
    <row r="20" s="1" customFormat="1" ht="18" customHeight="1" spans="1:13">
      <c r="A20" s="9">
        <v>17</v>
      </c>
      <c r="B20" s="9"/>
      <c r="C20" s="11" t="s">
        <v>40</v>
      </c>
      <c r="D20" s="11">
        <v>1</v>
      </c>
      <c r="E20" s="11" t="s">
        <v>41</v>
      </c>
      <c r="F20" s="11">
        <v>2</v>
      </c>
      <c r="G20" s="11">
        <v>55.75</v>
      </c>
      <c r="H20" s="9">
        <f t="shared" si="0"/>
        <v>22.3</v>
      </c>
      <c r="I20" s="11">
        <v>78.4</v>
      </c>
      <c r="J20" s="17">
        <f t="shared" si="1"/>
        <v>47.04</v>
      </c>
      <c r="K20" s="17">
        <f t="shared" si="2"/>
        <v>69.34</v>
      </c>
      <c r="L20" s="20">
        <v>1</v>
      </c>
      <c r="M20" s="19" t="s">
        <v>42</v>
      </c>
    </row>
    <row r="21" ht="18" customHeight="1" spans="1:13">
      <c r="A21" s="9">
        <v>18</v>
      </c>
      <c r="B21" s="9"/>
      <c r="C21" s="9" t="s">
        <v>43</v>
      </c>
      <c r="D21" s="9">
        <v>1</v>
      </c>
      <c r="E21" s="9" t="s">
        <v>44</v>
      </c>
      <c r="F21" s="9">
        <v>2</v>
      </c>
      <c r="G21" s="9">
        <v>50.25</v>
      </c>
      <c r="H21" s="9">
        <f t="shared" ref="H21:H32" si="7">G21*0.4</f>
        <v>20.1</v>
      </c>
      <c r="I21" s="16">
        <v>83.04</v>
      </c>
      <c r="J21" s="17">
        <f t="shared" ref="J21:J32" si="8">I21*0.6</f>
        <v>49.824</v>
      </c>
      <c r="K21" s="17">
        <f t="shared" ref="K21:K32" si="9">H21+J21</f>
        <v>69.924</v>
      </c>
      <c r="L21" s="18">
        <v>1</v>
      </c>
      <c r="M21" s="18"/>
    </row>
    <row r="22" ht="18" customHeight="1" spans="1:13">
      <c r="A22" s="9">
        <v>19</v>
      </c>
      <c r="B22" s="9"/>
      <c r="C22" s="9" t="s">
        <v>45</v>
      </c>
      <c r="D22" s="9">
        <v>5</v>
      </c>
      <c r="E22" s="9" t="s">
        <v>46</v>
      </c>
      <c r="F22" s="9">
        <v>2</v>
      </c>
      <c r="G22" s="9">
        <v>58</v>
      </c>
      <c r="H22" s="9">
        <f t="shared" si="7"/>
        <v>23.2</v>
      </c>
      <c r="I22" s="16">
        <v>80.1</v>
      </c>
      <c r="J22" s="17">
        <f t="shared" si="8"/>
        <v>48.06</v>
      </c>
      <c r="K22" s="17">
        <f t="shared" si="9"/>
        <v>71.26</v>
      </c>
      <c r="L22" s="18">
        <f>RANK(K22,$K$22:$K$26)</f>
        <v>1</v>
      </c>
      <c r="M22" s="18"/>
    </row>
    <row r="23" ht="18" customHeight="1" spans="1:13">
      <c r="A23" s="9">
        <v>20</v>
      </c>
      <c r="B23" s="9"/>
      <c r="C23" s="9" t="s">
        <v>45</v>
      </c>
      <c r="D23" s="9"/>
      <c r="E23" s="9" t="s">
        <v>47</v>
      </c>
      <c r="F23" s="9">
        <v>5</v>
      </c>
      <c r="G23" s="9">
        <v>55</v>
      </c>
      <c r="H23" s="9">
        <f t="shared" si="7"/>
        <v>22</v>
      </c>
      <c r="I23" s="16">
        <v>81.78</v>
      </c>
      <c r="J23" s="17">
        <f t="shared" si="8"/>
        <v>49.068</v>
      </c>
      <c r="K23" s="17">
        <f t="shared" si="9"/>
        <v>71.068</v>
      </c>
      <c r="L23" s="18">
        <f>RANK(K23,$K$22:$K$26)</f>
        <v>2</v>
      </c>
      <c r="M23" s="18"/>
    </row>
    <row r="24" ht="18" customHeight="1" spans="1:13">
      <c r="A24" s="9">
        <v>21</v>
      </c>
      <c r="B24" s="9"/>
      <c r="C24" s="9" t="s">
        <v>45</v>
      </c>
      <c r="D24" s="9"/>
      <c r="E24" s="9" t="s">
        <v>48</v>
      </c>
      <c r="F24" s="9">
        <v>1</v>
      </c>
      <c r="G24" s="9">
        <v>50</v>
      </c>
      <c r="H24" s="9">
        <f t="shared" si="7"/>
        <v>20</v>
      </c>
      <c r="I24" s="16">
        <v>84.92</v>
      </c>
      <c r="J24" s="17">
        <f t="shared" si="8"/>
        <v>50.952</v>
      </c>
      <c r="K24" s="17">
        <f t="shared" si="9"/>
        <v>70.952</v>
      </c>
      <c r="L24" s="18">
        <f>RANK(K24,$K$22:$K$26)</f>
        <v>3</v>
      </c>
      <c r="M24" s="18"/>
    </row>
    <row r="25" ht="18" customHeight="1" spans="1:13">
      <c r="A25" s="9">
        <v>22</v>
      </c>
      <c r="B25" s="9"/>
      <c r="C25" s="9" t="s">
        <v>49</v>
      </c>
      <c r="D25" s="9"/>
      <c r="E25" s="9" t="s">
        <v>50</v>
      </c>
      <c r="F25" s="9">
        <v>6</v>
      </c>
      <c r="G25" s="9">
        <v>60</v>
      </c>
      <c r="H25" s="9">
        <f t="shared" si="7"/>
        <v>24</v>
      </c>
      <c r="I25" s="16">
        <v>78.14</v>
      </c>
      <c r="J25" s="17">
        <f t="shared" si="8"/>
        <v>46.884</v>
      </c>
      <c r="K25" s="17">
        <f t="shared" si="9"/>
        <v>70.884</v>
      </c>
      <c r="L25" s="18">
        <f>RANK(K25,$K$22:$K$26)</f>
        <v>4</v>
      </c>
      <c r="M25" s="18"/>
    </row>
    <row r="26" ht="18" customHeight="1" spans="1:13">
      <c r="A26" s="9">
        <v>23</v>
      </c>
      <c r="B26" s="9"/>
      <c r="C26" s="9" t="s">
        <v>45</v>
      </c>
      <c r="D26" s="9"/>
      <c r="E26" s="9" t="s">
        <v>51</v>
      </c>
      <c r="F26" s="9">
        <v>8</v>
      </c>
      <c r="G26" s="9">
        <v>54</v>
      </c>
      <c r="H26" s="9">
        <f t="shared" si="7"/>
        <v>21.6</v>
      </c>
      <c r="I26" s="16">
        <v>81.1</v>
      </c>
      <c r="J26" s="17">
        <f t="shared" si="8"/>
        <v>48.66</v>
      </c>
      <c r="K26" s="17">
        <f t="shared" si="9"/>
        <v>70.26</v>
      </c>
      <c r="L26" s="18">
        <f>RANK(K26,$K$22:$K$26)</f>
        <v>5</v>
      </c>
      <c r="M26" s="18"/>
    </row>
    <row r="27" ht="18" customHeight="1" spans="1:13">
      <c r="A27" s="9">
        <v>24</v>
      </c>
      <c r="B27" s="9"/>
      <c r="C27" s="9" t="s">
        <v>52</v>
      </c>
      <c r="D27" s="9">
        <v>3</v>
      </c>
      <c r="E27" s="9" t="s">
        <v>53</v>
      </c>
      <c r="F27" s="9">
        <v>3</v>
      </c>
      <c r="G27" s="9">
        <v>78.15</v>
      </c>
      <c r="H27" s="9">
        <f t="shared" si="7"/>
        <v>31.26</v>
      </c>
      <c r="I27" s="16">
        <v>81.74</v>
      </c>
      <c r="J27" s="17">
        <f t="shared" si="8"/>
        <v>49.044</v>
      </c>
      <c r="K27" s="17">
        <f t="shared" si="9"/>
        <v>80.304</v>
      </c>
      <c r="L27" s="18">
        <f>RANK(K27,$K$27:$K$29)</f>
        <v>1</v>
      </c>
      <c r="M27" s="18"/>
    </row>
    <row r="28" ht="18" customHeight="1" spans="1:13">
      <c r="A28" s="9">
        <v>25</v>
      </c>
      <c r="B28" s="9"/>
      <c r="C28" s="9" t="s">
        <v>54</v>
      </c>
      <c r="D28" s="9"/>
      <c r="E28" s="9" t="s">
        <v>55</v>
      </c>
      <c r="F28" s="9">
        <v>6</v>
      </c>
      <c r="G28" s="9">
        <v>68</v>
      </c>
      <c r="H28" s="9">
        <f t="shared" si="7"/>
        <v>27.2</v>
      </c>
      <c r="I28" s="16">
        <v>81.5</v>
      </c>
      <c r="J28" s="17">
        <f t="shared" si="8"/>
        <v>48.9</v>
      </c>
      <c r="K28" s="17">
        <f t="shared" si="9"/>
        <v>76.1</v>
      </c>
      <c r="L28" s="18">
        <f>RANK(K28,$K$27:$K$29)</f>
        <v>2</v>
      </c>
      <c r="M28" s="18"/>
    </row>
    <row r="29" ht="18" customHeight="1" spans="1:13">
      <c r="A29" s="9">
        <v>26</v>
      </c>
      <c r="B29" s="9"/>
      <c r="C29" s="9" t="s">
        <v>56</v>
      </c>
      <c r="D29" s="9"/>
      <c r="E29" s="9" t="s">
        <v>57</v>
      </c>
      <c r="F29" s="9">
        <v>8</v>
      </c>
      <c r="G29" s="9">
        <v>60.75</v>
      </c>
      <c r="H29" s="9">
        <f t="shared" si="7"/>
        <v>24.3</v>
      </c>
      <c r="I29" s="16">
        <v>83</v>
      </c>
      <c r="J29" s="17">
        <f t="shared" si="8"/>
        <v>49.8</v>
      </c>
      <c r="K29" s="17">
        <f t="shared" si="9"/>
        <v>74.1</v>
      </c>
      <c r="L29" s="18">
        <f>RANK(K29,$K$27:$K$29)</f>
        <v>3</v>
      </c>
      <c r="M29" s="18"/>
    </row>
    <row r="30" ht="18" customHeight="1" spans="1:13">
      <c r="A30" s="9">
        <v>27</v>
      </c>
      <c r="B30" s="9"/>
      <c r="C30" s="9" t="s">
        <v>58</v>
      </c>
      <c r="D30" s="9">
        <v>1</v>
      </c>
      <c r="E30" s="9" t="s">
        <v>59</v>
      </c>
      <c r="F30" s="9">
        <v>3</v>
      </c>
      <c r="G30" s="9">
        <v>60.5</v>
      </c>
      <c r="H30" s="9">
        <f t="shared" si="7"/>
        <v>24.2</v>
      </c>
      <c r="I30" s="16">
        <v>82.38</v>
      </c>
      <c r="J30" s="17">
        <f t="shared" si="8"/>
        <v>49.428</v>
      </c>
      <c r="K30" s="17">
        <f t="shared" si="9"/>
        <v>73.628</v>
      </c>
      <c r="L30" s="18">
        <v>1</v>
      </c>
      <c r="M30" s="19" t="s">
        <v>42</v>
      </c>
    </row>
    <row r="31" ht="18" customHeight="1" spans="1:13">
      <c r="A31" s="9">
        <v>28</v>
      </c>
      <c r="B31" s="9"/>
      <c r="C31" s="9" t="s">
        <v>60</v>
      </c>
      <c r="D31" s="9">
        <v>2</v>
      </c>
      <c r="E31" s="9" t="s">
        <v>61</v>
      </c>
      <c r="F31" s="9">
        <v>3</v>
      </c>
      <c r="G31" s="9">
        <v>43</v>
      </c>
      <c r="H31" s="9">
        <f t="shared" si="7"/>
        <v>17.2</v>
      </c>
      <c r="I31" s="16">
        <v>79</v>
      </c>
      <c r="J31" s="17">
        <f t="shared" si="8"/>
        <v>47.4</v>
      </c>
      <c r="K31" s="17">
        <f t="shared" si="9"/>
        <v>64.6</v>
      </c>
      <c r="L31" s="18">
        <f>RANK(K31,$K$31:$K$32)</f>
        <v>1</v>
      </c>
      <c r="M31" s="18"/>
    </row>
    <row r="32" ht="18" customHeight="1" spans="1:13">
      <c r="A32" s="9">
        <v>29</v>
      </c>
      <c r="B32" s="9"/>
      <c r="C32" s="9" t="s">
        <v>60</v>
      </c>
      <c r="D32" s="9"/>
      <c r="E32" s="9" t="s">
        <v>62</v>
      </c>
      <c r="F32" s="9">
        <v>5</v>
      </c>
      <c r="G32" s="9">
        <v>33</v>
      </c>
      <c r="H32" s="9">
        <f t="shared" si="7"/>
        <v>13.2</v>
      </c>
      <c r="I32" s="16">
        <v>80.96</v>
      </c>
      <c r="J32" s="17">
        <f t="shared" si="8"/>
        <v>48.576</v>
      </c>
      <c r="K32" s="17">
        <f t="shared" si="9"/>
        <v>61.776</v>
      </c>
      <c r="L32" s="18">
        <f>RANK(K32,$K$31:$K$32)</f>
        <v>2</v>
      </c>
      <c r="M32" s="18"/>
    </row>
    <row r="33" ht="18" customHeight="1" spans="1:13">
      <c r="A33" s="9">
        <v>30</v>
      </c>
      <c r="B33" s="9" t="s">
        <v>63</v>
      </c>
      <c r="C33" s="9" t="s">
        <v>64</v>
      </c>
      <c r="D33" s="9">
        <v>1</v>
      </c>
      <c r="E33" s="9" t="s">
        <v>65</v>
      </c>
      <c r="F33" s="9">
        <v>2</v>
      </c>
      <c r="G33" s="9">
        <v>54.75</v>
      </c>
      <c r="H33" s="9">
        <f t="shared" si="0"/>
        <v>21.9</v>
      </c>
      <c r="I33" s="16">
        <v>85.7</v>
      </c>
      <c r="J33" s="17">
        <f t="shared" si="1"/>
        <v>51.42</v>
      </c>
      <c r="K33" s="17">
        <f t="shared" si="2"/>
        <v>73.32</v>
      </c>
      <c r="L33" s="18">
        <f>RANK(K33,$K$33:$K$33)</f>
        <v>1</v>
      </c>
      <c r="M33" s="18"/>
    </row>
    <row r="34" ht="18" customHeight="1" spans="1:13">
      <c r="A34" s="9">
        <v>31</v>
      </c>
      <c r="B34" s="9"/>
      <c r="C34" s="9" t="s">
        <v>66</v>
      </c>
      <c r="D34" s="9">
        <v>4</v>
      </c>
      <c r="E34" s="9" t="s">
        <v>67</v>
      </c>
      <c r="F34" s="9">
        <v>18</v>
      </c>
      <c r="G34" s="9">
        <v>57.5</v>
      </c>
      <c r="H34" s="9">
        <f t="shared" si="0"/>
        <v>23</v>
      </c>
      <c r="I34" s="16">
        <v>85.7</v>
      </c>
      <c r="J34" s="17">
        <f t="shared" si="1"/>
        <v>51.42</v>
      </c>
      <c r="K34" s="17">
        <f t="shared" si="2"/>
        <v>74.42</v>
      </c>
      <c r="L34" s="18">
        <f>RANK(K34,$K$34:$K$37)</f>
        <v>1</v>
      </c>
      <c r="M34" s="18"/>
    </row>
    <row r="35" ht="18" customHeight="1" spans="1:13">
      <c r="A35" s="9">
        <v>32</v>
      </c>
      <c r="B35" s="9"/>
      <c r="C35" s="9" t="s">
        <v>66</v>
      </c>
      <c r="D35" s="9"/>
      <c r="E35" s="9" t="s">
        <v>68</v>
      </c>
      <c r="F35" s="9">
        <v>15</v>
      </c>
      <c r="G35" s="9">
        <v>58</v>
      </c>
      <c r="H35" s="9">
        <f t="shared" si="0"/>
        <v>23.2</v>
      </c>
      <c r="I35" s="16">
        <v>85.32</v>
      </c>
      <c r="J35" s="17">
        <f t="shared" si="1"/>
        <v>51.192</v>
      </c>
      <c r="K35" s="17">
        <f t="shared" si="2"/>
        <v>74.392</v>
      </c>
      <c r="L35" s="18">
        <f>RANK(K35,$K$34:$K$37)</f>
        <v>2</v>
      </c>
      <c r="M35" s="18"/>
    </row>
    <row r="36" ht="18" customHeight="1" spans="1:13">
      <c r="A36" s="9">
        <v>33</v>
      </c>
      <c r="B36" s="9"/>
      <c r="C36" s="9" t="s">
        <v>66</v>
      </c>
      <c r="D36" s="9"/>
      <c r="E36" s="9" t="s">
        <v>69</v>
      </c>
      <c r="F36" s="9">
        <v>10</v>
      </c>
      <c r="G36" s="9">
        <v>60.5</v>
      </c>
      <c r="H36" s="9">
        <f t="shared" si="0"/>
        <v>24.2</v>
      </c>
      <c r="I36" s="16">
        <v>83.08</v>
      </c>
      <c r="J36" s="17">
        <f t="shared" si="1"/>
        <v>49.848</v>
      </c>
      <c r="K36" s="17">
        <f t="shared" si="2"/>
        <v>74.048</v>
      </c>
      <c r="L36" s="18">
        <f>RANK(K36,$K$34:$K$37)</f>
        <v>3</v>
      </c>
      <c r="M36" s="18"/>
    </row>
    <row r="37" ht="18" customHeight="1" spans="1:13">
      <c r="A37" s="9">
        <v>34</v>
      </c>
      <c r="B37" s="9"/>
      <c r="C37" s="9" t="s">
        <v>70</v>
      </c>
      <c r="D37" s="9"/>
      <c r="E37" s="9" t="s">
        <v>71</v>
      </c>
      <c r="F37" s="9">
        <v>6</v>
      </c>
      <c r="G37" s="9">
        <v>61</v>
      </c>
      <c r="H37" s="9">
        <f t="shared" si="0"/>
        <v>24.4</v>
      </c>
      <c r="I37" s="16">
        <v>81.16</v>
      </c>
      <c r="J37" s="17">
        <f t="shared" si="1"/>
        <v>48.696</v>
      </c>
      <c r="K37" s="17">
        <f t="shared" si="2"/>
        <v>73.096</v>
      </c>
      <c r="L37" s="18">
        <f>RANK(K37,$K$34:$K$37)</f>
        <v>4</v>
      </c>
      <c r="M37" s="18"/>
    </row>
    <row r="38" ht="18" customHeight="1" spans="1:13">
      <c r="A38" s="9">
        <v>35</v>
      </c>
      <c r="B38" s="9"/>
      <c r="C38" s="9" t="s">
        <v>72</v>
      </c>
      <c r="D38" s="9">
        <v>1</v>
      </c>
      <c r="E38" s="9" t="s">
        <v>73</v>
      </c>
      <c r="F38" s="9">
        <v>2</v>
      </c>
      <c r="G38" s="9">
        <v>50</v>
      </c>
      <c r="H38" s="9">
        <f t="shared" ref="H38:H40" si="10">G38*0.4</f>
        <v>20</v>
      </c>
      <c r="I38" s="16">
        <v>82.22</v>
      </c>
      <c r="J38" s="17">
        <f t="shared" ref="J38:J40" si="11">I38*0.6</f>
        <v>49.332</v>
      </c>
      <c r="K38" s="17">
        <f t="shared" ref="K38:K40" si="12">H38+J38</f>
        <v>69.332</v>
      </c>
      <c r="L38" s="18">
        <v>1</v>
      </c>
      <c r="M38" s="18"/>
    </row>
    <row r="39" ht="18" customHeight="1" spans="1:13">
      <c r="A39" s="9">
        <v>36</v>
      </c>
      <c r="B39" s="9"/>
      <c r="C39" s="10" t="s">
        <v>74</v>
      </c>
      <c r="D39" s="9">
        <v>1</v>
      </c>
      <c r="E39" s="10" t="s">
        <v>75</v>
      </c>
      <c r="F39" s="9">
        <v>4</v>
      </c>
      <c r="G39" s="9">
        <v>59.5</v>
      </c>
      <c r="H39" s="9">
        <f t="shared" si="10"/>
        <v>23.8</v>
      </c>
      <c r="I39" s="16">
        <v>81.02</v>
      </c>
      <c r="J39" s="17">
        <f t="shared" si="11"/>
        <v>48.612</v>
      </c>
      <c r="K39" s="17">
        <f t="shared" si="12"/>
        <v>72.412</v>
      </c>
      <c r="L39" s="18">
        <v>1</v>
      </c>
      <c r="M39" s="18"/>
    </row>
    <row r="40" ht="18" customHeight="1" spans="1:13">
      <c r="A40" s="9">
        <v>37</v>
      </c>
      <c r="B40" s="9"/>
      <c r="C40" s="9" t="s">
        <v>76</v>
      </c>
      <c r="D40" s="9">
        <v>1</v>
      </c>
      <c r="E40" s="9" t="s">
        <v>77</v>
      </c>
      <c r="F40" s="9">
        <v>3</v>
      </c>
      <c r="G40" s="9">
        <v>47.5</v>
      </c>
      <c r="H40" s="9">
        <f t="shared" si="10"/>
        <v>19</v>
      </c>
      <c r="I40" s="16">
        <v>86.22</v>
      </c>
      <c r="J40" s="17">
        <f t="shared" si="11"/>
        <v>51.732</v>
      </c>
      <c r="K40" s="17">
        <f t="shared" si="12"/>
        <v>70.732</v>
      </c>
      <c r="L40" s="18">
        <v>1</v>
      </c>
      <c r="M40" s="18"/>
    </row>
    <row r="41" ht="12" customHeight="1" spans="1:13">
      <c r="A41" s="3"/>
      <c r="B41" s="12"/>
      <c r="C41" s="3"/>
      <c r="D41" s="3"/>
      <c r="G41" s="3"/>
      <c r="H41" s="3"/>
      <c r="I41" s="3"/>
      <c r="J41" s="21"/>
      <c r="K41" s="21"/>
      <c r="L41" s="3"/>
      <c r="M41" s="3"/>
    </row>
    <row r="42" spans="2:3">
      <c r="B42" s="12"/>
      <c r="C42" s="3"/>
    </row>
    <row r="43" spans="2:3">
      <c r="B43" s="12"/>
      <c r="C43" s="3"/>
    </row>
    <row r="44" spans="2:3">
      <c r="B44" s="12"/>
      <c r="C44" s="3"/>
    </row>
    <row r="45" spans="2:3">
      <c r="B45" s="12"/>
      <c r="C45" s="3"/>
    </row>
    <row r="46" spans="2:3">
      <c r="B46" s="12"/>
      <c r="C46" s="3"/>
    </row>
    <row r="47" spans="2:3">
      <c r="B47" s="12"/>
      <c r="C47" s="3"/>
    </row>
    <row r="48" spans="2:3">
      <c r="B48" s="12"/>
      <c r="C48" s="3"/>
    </row>
    <row r="49" spans="2:3">
      <c r="B49" s="12"/>
      <c r="C49" s="3"/>
    </row>
    <row r="50" spans="2:3">
      <c r="B50" s="12"/>
      <c r="C50" s="3"/>
    </row>
    <row r="51" spans="2:3">
      <c r="B51" s="12"/>
      <c r="C51" s="3"/>
    </row>
    <row r="52" spans="2:3">
      <c r="B52" s="12"/>
      <c r="C52" s="3"/>
    </row>
    <row r="53" spans="2:3">
      <c r="B53" s="12"/>
      <c r="C53" s="3"/>
    </row>
    <row r="54" spans="2:3">
      <c r="B54" s="12"/>
      <c r="C54" s="3"/>
    </row>
    <row r="55" spans="2:3">
      <c r="B55" s="12"/>
      <c r="C55" s="3"/>
    </row>
    <row r="56" spans="2:3">
      <c r="B56" s="12"/>
      <c r="C56" s="3"/>
    </row>
    <row r="57" spans="2:3">
      <c r="B57" s="12"/>
      <c r="C57" s="3"/>
    </row>
    <row r="58" spans="2:3">
      <c r="B58" s="12"/>
      <c r="C58" s="3"/>
    </row>
    <row r="59" spans="2:3">
      <c r="B59" s="12"/>
      <c r="C59" s="3"/>
    </row>
    <row r="60" spans="2:3">
      <c r="B60" s="12"/>
      <c r="C60" s="3"/>
    </row>
    <row r="61" spans="2:3">
      <c r="B61" s="12"/>
      <c r="C61" s="3"/>
    </row>
    <row r="62" spans="2:3">
      <c r="B62" s="12"/>
      <c r="C62" s="3"/>
    </row>
    <row r="63" spans="2:3">
      <c r="B63" s="12"/>
      <c r="C63" s="3"/>
    </row>
    <row r="64" spans="2:3">
      <c r="B64" s="12"/>
      <c r="C64" s="3"/>
    </row>
    <row r="65" spans="2:3">
      <c r="B65" s="12"/>
      <c r="C65" s="3"/>
    </row>
    <row r="66" spans="2:3">
      <c r="B66" s="12"/>
      <c r="C66" s="3"/>
    </row>
    <row r="67" spans="2:3">
      <c r="B67" s="12"/>
      <c r="C67" s="3"/>
    </row>
    <row r="68" spans="2:3">
      <c r="B68" s="12"/>
      <c r="C68" s="3"/>
    </row>
    <row r="69" spans="2:3">
      <c r="B69" s="12"/>
      <c r="C69" s="3"/>
    </row>
    <row r="70" spans="2:3">
      <c r="B70" s="12"/>
      <c r="C70" s="3"/>
    </row>
    <row r="71" spans="2:3">
      <c r="B71" s="12"/>
      <c r="C71" s="3"/>
    </row>
    <row r="72" spans="2:3">
      <c r="B72" s="12"/>
      <c r="C72" s="3"/>
    </row>
    <row r="73" spans="2:3">
      <c r="B73" s="12"/>
      <c r="C73" s="3"/>
    </row>
    <row r="74" spans="2:3">
      <c r="B74" s="12"/>
      <c r="C74" s="3"/>
    </row>
    <row r="75" spans="2:3">
      <c r="B75" s="12"/>
      <c r="C75" s="3"/>
    </row>
    <row r="76" spans="2:3">
      <c r="B76" s="12"/>
      <c r="C76" s="3"/>
    </row>
    <row r="77" spans="2:3">
      <c r="B77" s="12"/>
      <c r="C77" s="3"/>
    </row>
    <row r="78" spans="2:3">
      <c r="B78" s="12"/>
      <c r="C78" s="3"/>
    </row>
    <row r="79" spans="2:3">
      <c r="B79" s="12"/>
      <c r="C79" s="3"/>
    </row>
  </sheetData>
  <autoFilter ref="A2:M79">
    <extLst/>
  </autoFilter>
  <sortState ref="B73:L78">
    <sortCondition ref="L73:L78"/>
  </sortState>
  <mergeCells count="11">
    <mergeCell ref="A2:M2"/>
    <mergeCell ref="B4:B32"/>
    <mergeCell ref="B33:B40"/>
    <mergeCell ref="D4:D5"/>
    <mergeCell ref="D6:D13"/>
    <mergeCell ref="D16:D17"/>
    <mergeCell ref="D18:D19"/>
    <mergeCell ref="D22:D26"/>
    <mergeCell ref="D27:D29"/>
    <mergeCell ref="D31:D32"/>
    <mergeCell ref="D34:D37"/>
  </mergeCells>
  <pageMargins left="0.826771653543307" right="0.590551181102362" top="0.866141732283464" bottom="0.393700787401575" header="0.31496062992126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abc</cp:lastModifiedBy>
  <dcterms:created xsi:type="dcterms:W3CDTF">2020-11-20T06:41:00Z</dcterms:created>
  <cp:lastPrinted>2021-02-01T03:46:00Z</cp:lastPrinted>
  <dcterms:modified xsi:type="dcterms:W3CDTF">2021-02-01T08:01:56Z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